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ПЕЦ для верстки 2022\отчёт об исполнении бюджета 2021 года\"/>
    </mc:Choice>
  </mc:AlternateContent>
  <xr:revisionPtr revIDLastSave="0" documentId="13_ncr:1_{FB298E15-0834-40D2-9013-7F465A3627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Роспись!$F$14:$M$176</definedName>
    <definedName name="_xlnm._FilterDatabase" localSheetId="0" hidden="1">Роспись!$G$14:$M$175</definedName>
    <definedName name="Print_Titles" localSheetId="0">Роспись!$14:$14</definedName>
    <definedName name="_xlnm.Print_Titles" localSheetId="0">Роспись!$14:$14</definedName>
    <definedName name="Имя_ГРБС" localSheetId="0">Роспись!$R$9:$R$13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2" i="16" l="1"/>
  <c r="M111" i="16" s="1"/>
  <c r="M110" i="16" s="1"/>
  <c r="L112" i="16"/>
  <c r="L111" i="16" s="1"/>
  <c r="L110" i="16" s="1"/>
  <c r="M108" i="16"/>
  <c r="M107" i="16" s="1"/>
  <c r="M106" i="16" s="1"/>
  <c r="L108" i="16"/>
  <c r="L107" i="16" s="1"/>
  <c r="L106" i="16" s="1"/>
  <c r="M79" i="16"/>
  <c r="M78" i="16" s="1"/>
  <c r="L79" i="16"/>
  <c r="L78" i="16" s="1"/>
  <c r="M31" i="16"/>
  <c r="L31" i="16"/>
  <c r="M57" i="16"/>
  <c r="L57" i="16"/>
  <c r="M54" i="16"/>
  <c r="L54" i="16"/>
  <c r="M50" i="16"/>
  <c r="L50" i="16"/>
  <c r="M47" i="16"/>
  <c r="L47" i="16"/>
  <c r="M39" i="16"/>
  <c r="L39" i="16"/>
  <c r="M29" i="16"/>
  <c r="L29" i="16"/>
  <c r="M23" i="16"/>
  <c r="L23" i="16"/>
  <c r="M19" i="16"/>
  <c r="L19" i="16"/>
  <c r="M173" i="16"/>
  <c r="M172" i="16" s="1"/>
  <c r="M171" i="16" s="1"/>
  <c r="M170" i="16" s="1"/>
  <c r="L173" i="16"/>
  <c r="L172" i="16" s="1"/>
  <c r="L171" i="16" s="1"/>
  <c r="L170" i="16" s="1"/>
  <c r="M168" i="16"/>
  <c r="M167" i="16" s="1"/>
  <c r="M166" i="16" s="1"/>
  <c r="M165" i="16" s="1"/>
  <c r="L168" i="16"/>
  <c r="L167" i="16" s="1"/>
  <c r="L166" i="16" s="1"/>
  <c r="L165" i="16" s="1"/>
  <c r="M163" i="16"/>
  <c r="M162" i="16" s="1"/>
  <c r="M160" i="16"/>
  <c r="M159" i="16" s="1"/>
  <c r="L163" i="16"/>
  <c r="L162" i="16" s="1"/>
  <c r="L160" i="16"/>
  <c r="L159" i="16" s="1"/>
  <c r="M156" i="16"/>
  <c r="M155" i="16" s="1"/>
  <c r="M154" i="16" s="1"/>
  <c r="L156" i="16"/>
  <c r="L155" i="16" s="1"/>
  <c r="L154" i="16" s="1"/>
  <c r="M152" i="16"/>
  <c r="M151" i="16" s="1"/>
  <c r="M150" i="16" s="1"/>
  <c r="L152" i="16"/>
  <c r="L151" i="16" s="1"/>
  <c r="L150" i="16" s="1"/>
  <c r="M144" i="16"/>
  <c r="M143" i="16" s="1"/>
  <c r="L144" i="16"/>
  <c r="L143" i="16" s="1"/>
  <c r="M147" i="16"/>
  <c r="M146" i="16" s="1"/>
  <c r="L147" i="16"/>
  <c r="L146" i="16" s="1"/>
  <c r="M133" i="16"/>
  <c r="M132" i="16" s="1"/>
  <c r="L133" i="16"/>
  <c r="L132" i="16" s="1"/>
  <c r="M136" i="16"/>
  <c r="M135" i="16" s="1"/>
  <c r="L136" i="16"/>
  <c r="L135" i="16" s="1"/>
  <c r="M139" i="16"/>
  <c r="M138" i="16" s="1"/>
  <c r="L139" i="16"/>
  <c r="L138" i="16" s="1"/>
  <c r="M129" i="16"/>
  <c r="M128" i="16" s="1"/>
  <c r="M127" i="16" s="1"/>
  <c r="L129" i="16"/>
  <c r="L128" i="16" s="1"/>
  <c r="L127" i="16" s="1"/>
  <c r="L131" i="16" l="1"/>
  <c r="M131" i="16"/>
  <c r="L158" i="16"/>
  <c r="L149" i="16" s="1"/>
  <c r="L142" i="16"/>
  <c r="L141" i="16" s="1"/>
  <c r="M142" i="16"/>
  <c r="M141" i="16" s="1"/>
  <c r="M158" i="16"/>
  <c r="M149" i="16" s="1"/>
  <c r="M126" i="16"/>
  <c r="L126" i="16"/>
  <c r="M124" i="16"/>
  <c r="M123" i="16" s="1"/>
  <c r="M122" i="16" s="1"/>
  <c r="M121" i="16" s="1"/>
  <c r="L124" i="16"/>
  <c r="L123" i="16" s="1"/>
  <c r="L122" i="16" s="1"/>
  <c r="L121" i="16" s="1"/>
  <c r="M117" i="16"/>
  <c r="L117" i="16"/>
  <c r="M119" i="16"/>
  <c r="L119" i="16"/>
  <c r="M104" i="16"/>
  <c r="M103" i="16" s="1"/>
  <c r="M102" i="16" s="1"/>
  <c r="M101" i="16" s="1"/>
  <c r="L104" i="16"/>
  <c r="L103" i="16" s="1"/>
  <c r="L102" i="16" s="1"/>
  <c r="L101" i="16" s="1"/>
  <c r="M116" i="16" l="1"/>
  <c r="M115" i="16" s="1"/>
  <c r="M114" i="16" s="1"/>
  <c r="L116" i="16"/>
  <c r="L115" i="16" s="1"/>
  <c r="L114" i="16" s="1"/>
  <c r="M99" i="16"/>
  <c r="M98" i="16" s="1"/>
  <c r="M97" i="16" s="1"/>
  <c r="M96" i="16" s="1"/>
  <c r="L99" i="16"/>
  <c r="L98" i="16" s="1"/>
  <c r="L97" i="16" s="1"/>
  <c r="L96" i="16" s="1"/>
  <c r="M94" i="16"/>
  <c r="M93" i="16" s="1"/>
  <c r="L94" i="16"/>
  <c r="L93" i="16" s="1"/>
  <c r="M91" i="16"/>
  <c r="M90" i="16" s="1"/>
  <c r="L91" i="16"/>
  <c r="L90" i="16" s="1"/>
  <c r="M88" i="16"/>
  <c r="M87" i="16" s="1"/>
  <c r="L88" i="16"/>
  <c r="L87" i="16" s="1"/>
  <c r="M85" i="16"/>
  <c r="M84" i="16" s="1"/>
  <c r="L85" i="16"/>
  <c r="L84" i="16" s="1"/>
  <c r="M82" i="16"/>
  <c r="M81" i="16" s="1"/>
  <c r="L82" i="16"/>
  <c r="L81" i="16" s="1"/>
  <c r="M76" i="16"/>
  <c r="M75" i="16" s="1"/>
  <c r="L76" i="16"/>
  <c r="L75" i="16" s="1"/>
  <c r="M73" i="16"/>
  <c r="M72" i="16" s="1"/>
  <c r="L73" i="16"/>
  <c r="L72" i="16" s="1"/>
  <c r="M70" i="16"/>
  <c r="M69" i="16" s="1"/>
  <c r="L70" i="16"/>
  <c r="L69" i="16" s="1"/>
  <c r="M67" i="16"/>
  <c r="M66" i="16" s="1"/>
  <c r="L67" i="16"/>
  <c r="L66" i="16" s="1"/>
  <c r="M63" i="16"/>
  <c r="M62" i="16" s="1"/>
  <c r="M61" i="16" s="1"/>
  <c r="L63" i="16"/>
  <c r="L62" i="16" s="1"/>
  <c r="L61" i="16" s="1"/>
  <c r="M59" i="16"/>
  <c r="M56" i="16" s="1"/>
  <c r="L59" i="16"/>
  <c r="L56" i="16" s="1"/>
  <c r="M52" i="16"/>
  <c r="L52" i="16"/>
  <c r="M49" i="16"/>
  <c r="L49" i="16"/>
  <c r="M46" i="16"/>
  <c r="L46" i="16"/>
  <c r="M41" i="16"/>
  <c r="L41" i="16"/>
  <c r="L38" i="16" s="1"/>
  <c r="L37" i="16" s="1"/>
  <c r="L36" i="16" s="1"/>
  <c r="L35" i="16" s="1"/>
  <c r="L65" i="16" l="1"/>
  <c r="L45" i="16"/>
  <c r="L44" i="16" s="1"/>
  <c r="L43" i="16" s="1"/>
  <c r="M65" i="16"/>
  <c r="M45" i="16"/>
  <c r="M38" i="16"/>
  <c r="M37" i="16" s="1"/>
  <c r="M36" i="16" s="1"/>
  <c r="M35" i="16" s="1"/>
  <c r="L18" i="16"/>
  <c r="L17" i="16" s="1"/>
  <c r="M33" i="16"/>
  <c r="L33" i="16"/>
  <c r="L28" i="16" s="1"/>
  <c r="M26" i="16"/>
  <c r="M25" i="16" s="1"/>
  <c r="L26" i="16"/>
  <c r="L25" i="16" s="1"/>
  <c r="M22" i="16"/>
  <c r="L22" i="16"/>
  <c r="M44" i="16" l="1"/>
  <c r="M43" i="16" s="1"/>
  <c r="L21" i="16"/>
  <c r="L16" i="16" s="1"/>
  <c r="L15" i="16" s="1"/>
  <c r="L175" i="16" s="1"/>
  <c r="M28" i="16"/>
  <c r="M21" i="16" s="1"/>
  <c r="M18" i="16"/>
  <c r="M17" i="16" s="1"/>
  <c r="M16" i="16" l="1"/>
  <c r="M15" i="16"/>
  <c r="M175" i="16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<sst xmlns="http://schemas.openxmlformats.org/spreadsheetml/2006/main" count="802" uniqueCount="195">
  <si>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</si>
  <si>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</si>
  <si>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</si>
  <si>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</si>
  <si>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</si>
  <si>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</si>
  <si>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</si>
  <si>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</si>
  <si>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</si>
  <si>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</si>
  <si>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</si>
  <si>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</si>
  <si>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</si>
  <si>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</si>
  <si>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</si>
  <si>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</si>
  <si>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</si>
  <si>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</si>
  <si>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</si>
  <si>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</si>
  <si>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</si>
  <si>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</si>
  <si>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</si>
  <si>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</si>
  <si>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</si>
  <si>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</si>
  <si>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</si>
  <si>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</si>
  <si>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</si>
  <si>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</si>
  <si>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</si>
  <si>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</si>
  <si>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</si>
  <si>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</si>
  <si>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</si>
  <si>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</si>
  <si>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</si>
  <si>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</si>
  <si>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</si>
  <si>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</si>
  <si>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</si>
  <si>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</si>
  <si>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</si>
  <si>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</si>
  <si>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</si>
  <si>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</si>
  <si>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</si>
  <si>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</si>
  <si>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</si>
  <si>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</si>
  <si>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</si>
  <si>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</si>
  <si>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</si>
  <si>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</si>
  <si>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</si>
  <si>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</si>
  <si>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</si>
  <si>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</si>
  <si>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</si>
  <si>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</si>
  <si>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</si>
  <si>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</si>
  <si>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</si>
  <si>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</si>
  <si>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</si>
  <si>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</si>
  <si>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</si>
  <si>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</si>
  <si>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</si>
  <si>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</si>
  <si>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</si>
  <si>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</si>
  <si>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</si>
  <si>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</si>
  <si>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</si>
  <si>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</si>
  <si>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 xml:space="preserve">Петербурга муниципального округа № 72 </t>
  </si>
  <si>
    <t>муниципального образования Санкт-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</si>
  <si>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</si>
  <si>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</si>
  <si>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</si>
  <si>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</si>
  <si>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</si>
  <si>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</si>
  <si>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</si>
  <si>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</si>
  <si>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</si>
  <si>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</si>
  <si>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</si>
  <si>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</si>
  <si>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</si>
  <si>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</si>
  <si>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</si>
  <si>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</si>
  <si>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</si>
  <si>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</si>
  <si>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</si>
  <si>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</si>
  <si>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</si>
  <si>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</si>
  <si>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</si>
  <si>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</si>
  <si>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</si>
  <si>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</si>
  <si>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</si>
  <si>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51100 G0860</t>
  </si>
  <si>
    <t>51100 G0870</t>
  </si>
  <si>
    <t>00200 G0850</t>
  </si>
  <si>
    <t>09200 G0100</t>
  </si>
  <si>
    <t xml:space="preserve">                                                        </t>
  </si>
  <si>
    <t>Пенсионное обеспечение</t>
  </si>
  <si>
    <t>Приложение № 2</t>
  </si>
  <si>
    <t>Расходы бюджета</t>
  </si>
  <si>
    <t>по ведомственной структуре расходов бюджета</t>
  </si>
  <si>
    <t>Сумма на год</t>
  </si>
  <si>
    <t>Исполнено</t>
  </si>
  <si>
    <t>тыс.руб.</t>
  </si>
  <si>
    <t>Иные бюджетные ассигнования</t>
  </si>
  <si>
    <t>Иные бюджетные средства</t>
  </si>
  <si>
    <t>Социальное обеспечение и иные выплаты населению</t>
  </si>
  <si>
    <t>Депутаты, осуществляющие свои полномочия на постоянной основе</t>
  </si>
  <si>
    <t>00200 00010</t>
  </si>
  <si>
    <t>00200 00021</t>
  </si>
  <si>
    <t>Компенсация депутатам, осуществляющим свои полномочия на непостоянной основе</t>
  </si>
  <si>
    <t>00200 00022</t>
  </si>
  <si>
    <t>Содержание и обеспечение деятельности представительного органа МО</t>
  </si>
  <si>
    <t>00200 00023</t>
  </si>
  <si>
    <t>Содержание и обеспечение деятельности избирательной комиссии МО, действующей на постоянной основе</t>
  </si>
  <si>
    <t>00209 00051</t>
  </si>
  <si>
    <t>Глава местной администрации</t>
  </si>
  <si>
    <t>00200 00031</t>
  </si>
  <si>
    <t>Содержание и обеспечение деятельности местной администрации</t>
  </si>
  <si>
    <t>00200 00032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</si>
  <si>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</si>
  <si>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07000 00060</t>
  </si>
  <si>
    <t>09200 00071</t>
  </si>
  <si>
    <t>09200 00072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</si>
  <si>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</si>
  <si>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Участие в мероприятиях по охране окружающей среды в границах МО</t>
  </si>
  <si>
    <t>41000 00171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</si>
  <si>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</si>
  <si>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21900 00090</t>
  </si>
  <si>
    <t>Участие в организации и финансировании временного трудоустройства несовершеннолетних в возрасте от 14 до 18 лет в свободное от учёбы время</t>
  </si>
  <si>
    <t>60000 00000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</si>
  <si>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предтавительного органа местного самоуправления, а также муниципальных служащих и работников муниципальных учреждений</t>
  </si>
  <si>
    <t>42800 00180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</si>
  <si>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</si>
  <si>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</si>
  <si>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</si>
  <si>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43200 00560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</si>
  <si>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</si>
  <si>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</si>
  <si>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45000 00201</t>
  </si>
  <si>
    <t>Организация и проведение мероприятий по сохранению и развитию местных традиций и обрядов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</si>
  <si>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</si>
  <si>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50500 00232</t>
  </si>
  <si>
    <t>Расходы на предоставление еежемесячной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</si>
  <si>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50500 00231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</si>
  <si>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</si>
  <si>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</si>
  <si>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</si>
  <si>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</si>
  <si>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</si>
  <si>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</si>
  <si>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</si>
  <si>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населению</t>
  </si>
  <si>
    <t>Социальные выплаты гражданам, кроме публичных нормативных социальных выплат</t>
  </si>
  <si>
    <t>муниципального округа № 72 за 2021 год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</si>
  <si>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</si>
  <si>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41100 00172</t>
  </si>
  <si>
    <t>71000 00490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</si>
  <si>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</si>
  <si>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 в Санкт-Петербурге</t>
  </si>
  <si>
    <t>72000 00510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</si>
  <si>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</si>
  <si>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73000 00520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</si>
  <si>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</si>
  <si>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74000 00530</t>
  </si>
  <si>
    <t>Муниципальная программа по участию в создании условий для реализации мер, напрвленных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</si>
  <si>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76000 00570</t>
  </si>
  <si>
    <t>Защита населения и территории от чрезвычайных ситуаций природного и техногенного характера, пожарная безопасность</t>
  </si>
  <si>
    <t>53000 00102</t>
  </si>
  <si>
    <t>Дорожное хозяйство (дорожные фонды)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</si>
  <si>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</si>
  <si>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</si>
  <si>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</si>
  <si>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Расходы на благоустройство территории МО</t>
  </si>
  <si>
    <t>43000 00191</t>
  </si>
  <si>
    <t>44000 00560</t>
  </si>
  <si>
    <t>46000 00202</t>
  </si>
  <si>
    <t>55000 00240</t>
  </si>
  <si>
    <t>47000 00250</t>
  </si>
  <si>
    <t xml:space="preserve">совета внутригородского </t>
  </si>
  <si>
    <t>от 00.00.2022 года № 00</t>
  </si>
  <si>
    <t xml:space="preserve">к проекту Решения Муниципального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</si>
</sst>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Arial"/>
      <family val="2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9">
    <xf numFmtId="0" fontId="0" fillId="0" borderId="0" xfId="0"/>
    <xf numFmtId="0" fontId="5" fillId="0" borderId="0" xfId="1"/>
    <xf numFmtId="0" fontId="5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/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166" fontId="11" fillId="4" borderId="2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left" vertical="center"/>
    </xf>
    <xf numFmtId="166" fontId="11" fillId="3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/>
    </xf>
    <xf numFmtId="168" fontId="11" fillId="3" borderId="1" xfId="1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167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right"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7" fontId="11" fillId="4" borderId="6" xfId="1" applyNumberFormat="1" applyFont="1" applyFill="1" applyBorder="1" applyAlignment="1">
      <alignment horizontal="center" vertical="center" wrapText="1"/>
    </xf>
    <xf numFmtId="166" fontId="11" fillId="4" borderId="7" xfId="1" applyNumberFormat="1" applyFont="1" applyFill="1" applyBorder="1" applyAlignment="1">
      <alignment horizontal="center" vertical="center" wrapText="1"/>
    </xf>
    <xf numFmtId="167" fontId="16" fillId="0" borderId="5" xfId="1" applyNumberFormat="1" applyFont="1" applyBorder="1" applyAlignment="1">
      <alignment horizontal="center" vertical="center"/>
    </xf>
    <xf numFmtId="166" fontId="16" fillId="0" borderId="5" xfId="1" applyNumberFormat="1" applyFont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 wrapText="1"/>
    </xf>
    <xf numFmtId="167" fontId="16" fillId="8" borderId="1" xfId="1" applyNumberFormat="1" applyFont="1" applyFill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6" fillId="8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/>
    </xf>
    <xf numFmtId="166" fontId="11" fillId="4" borderId="8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5" fontId="16" fillId="8" borderId="1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/>
    </xf>
    <xf numFmtId="165" fontId="11" fillId="3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/>
    </xf>
    <xf numFmtId="167" fontId="14" fillId="0" borderId="5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165" fontId="11" fillId="4" borderId="7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/>
    </xf>
    <xf numFmtId="49" fontId="14" fillId="8" borderId="1" xfId="1" applyNumberFormat="1" applyFont="1" applyFill="1" applyBorder="1" applyAlignment="1">
      <alignment horizontal="center" vertical="center"/>
    </xf>
    <xf numFmtId="0" fontId="20" fillId="0" borderId="0" xfId="1" applyFont="1"/>
    <xf numFmtId="165" fontId="11" fillId="3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horizontal="right" vertical="center"/>
    </xf>
    <xf numFmtId="165" fontId="16" fillId="8" borderId="1" xfId="1" applyNumberFormat="1" applyFont="1" applyFill="1" applyBorder="1" applyAlignment="1">
      <alignment horizontal="right" vertical="center"/>
    </xf>
    <xf numFmtId="167" fontId="14" fillId="0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 wrapText="1"/>
    </xf>
    <xf numFmtId="167" fontId="14" fillId="8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/>
    </xf>
    <xf numFmtId="165" fontId="14" fillId="8" borderId="1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left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5" fontId="14" fillId="0" borderId="5" xfId="1" applyNumberFormat="1" applyFont="1" applyFill="1" applyBorder="1" applyAlignment="1">
      <alignment horizontal="right" vertical="center"/>
    </xf>
    <xf numFmtId="165" fontId="16" fillId="0" borderId="5" xfId="1" applyNumberFormat="1" applyFont="1" applyFill="1" applyBorder="1" applyAlignment="1">
      <alignment horizontal="right" vertical="center"/>
    </xf>
    <xf numFmtId="167" fontId="11" fillId="2" borderId="1" xfId="1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8" borderId="4" xfId="1" applyFont="1" applyFill="1" applyBorder="1" applyAlignment="1">
      <alignment horizontal="left" vertical="center" wrapText="1"/>
    </xf>
    <xf numFmtId="0" fontId="11" fillId="8" borderId="2" xfId="1" applyFont="1" applyFill="1" applyBorder="1" applyAlignment="1">
      <alignment horizontal="left" vertical="center" wrapText="1"/>
    </xf>
    <xf numFmtId="0" fontId="11" fillId="8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6" fillId="0" borderId="4" xfId="1" applyNumberFormat="1" applyFont="1" applyBorder="1" applyAlignment="1">
      <alignment horizontal="left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left" vertical="center" wrapText="1"/>
    </xf>
    <xf numFmtId="49" fontId="11" fillId="8" borderId="4" xfId="1" applyNumberFormat="1" applyFont="1" applyFill="1" applyBorder="1" applyAlignment="1">
      <alignment horizontal="left" vertical="center" wrapText="1"/>
    </xf>
    <xf numFmtId="49" fontId="11" fillId="8" borderId="2" xfId="1" applyNumberFormat="1" applyFont="1" applyFill="1" applyBorder="1" applyAlignment="1">
      <alignment horizontal="left" vertical="center" wrapText="1"/>
    </xf>
    <xf numFmtId="49" fontId="11" fillId="8" borderId="3" xfId="1" applyNumberFormat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1" fillId="0" borderId="0" xfId="1" applyFont="1" applyAlignment="1">
      <alignment horizontal="left"/>
    </xf>
    <xf numFmtId="0" fontId="5" fillId="0" borderId="0" xfId="1" applyAlignment="1">
      <alignment horizontal="left"/>
    </xf>
    <xf numFmtId="1" fontId="3" fillId="0" borderId="7" xfId="1" applyNumberFormat="1" applyFont="1" applyBorder="1" applyAlignment="1">
      <alignment horizontal="righ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left" vertical="center" wrapText="1"/>
    </xf>
    <xf numFmtId="0" fontId="11" fillId="3" borderId="10" xfId="1" applyFont="1" applyFill="1" applyBorder="1" applyAlignment="1">
      <alignment horizontal="left" vertical="center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78"/>
  <sheetViews>
    <sheetView showGridLines="0" tabSelected="1" view="pageLayout" zoomScale="120" zoomScaleNormal="120" zoomScalePageLayoutView="120" workbookViewId="0">
      <selection activeCell="G3" sqref="G3"/>
    </sheetView>
  </sheetViews>
  <sheetFormatPr defaultColWidth="9.109375" defaultRowHeight="13.2" x14ac:dyDescent="0.25"/>
  <cols>
    <col min="1" max="4" width="2.109375" style="99" customWidth="1"/>
    <col min="5" max="5" width="1.88671875" style="99" customWidth="1"/>
    <col min="6" max="6" width="3.33203125" style="1" hidden="1" customWidth="1"/>
    <col min="7" max="7" width="38.88671875" style="12" customWidth="1"/>
    <col min="8" max="8" width="5" style="13" customWidth="1"/>
    <col min="9" max="9" width="7.109375" style="14" customWidth="1"/>
    <col min="10" max="10" width="11.44140625" style="14" customWidth="1"/>
    <col min="11" max="11" width="5.5546875" style="14" customWidth="1"/>
    <col min="12" max="12" width="9.109375" style="14" customWidth="1"/>
    <col min="13" max="13" width="9" style="15" customWidth="1"/>
    <col min="14" max="14" width="1.33203125" style="17" customWidth="1"/>
    <col min="15" max="17" width="9.109375" style="1"/>
    <col min="18" max="18" width="9.109375" style="1" hidden="1" customWidth="1"/>
    <col min="19" max="16384" width="9.109375" style="1"/>
  </cols>
  <sheetData>
    <row r="1" spans="1:22" x14ac:dyDescent="0.25">
      <c r="F1" s="16"/>
      <c r="G1" s="16"/>
      <c r="H1" s="16"/>
      <c r="I1" s="261" t="s">
        <v>111</v>
      </c>
      <c r="J1" s="261"/>
      <c r="K1" s="261"/>
      <c r="L1" s="261"/>
      <c r="M1" s="261"/>
    </row>
    <row r="2" spans="1:22" x14ac:dyDescent="0.25">
      <c r="F2" s="16"/>
      <c r="G2" s="16"/>
      <c r="H2" s="16"/>
      <c r="I2" s="261" t="s">
        <v>194</v>
      </c>
      <c r="J2" s="261"/>
      <c r="K2" s="261"/>
      <c r="L2" s="261"/>
      <c r="M2" s="261"/>
    </row>
    <row r="3" spans="1:22" x14ac:dyDescent="0.25">
      <c r="F3" s="16"/>
      <c r="G3" s="16"/>
      <c r="H3" s="16"/>
      <c r="I3" s="261" t="s">
        <v>192</v>
      </c>
      <c r="J3" s="261"/>
      <c r="K3" s="261"/>
      <c r="L3" s="261"/>
      <c r="M3" s="261"/>
    </row>
    <row r="4" spans="1:22" x14ac:dyDescent="0.25">
      <c r="F4" s="16"/>
      <c r="G4" s="16"/>
      <c r="H4" s="16"/>
      <c r="I4" s="261" t="s">
        <v>77</v>
      </c>
      <c r="J4" s="261"/>
      <c r="K4" s="261"/>
      <c r="L4" s="261"/>
      <c r="M4" s="261"/>
    </row>
    <row r="5" spans="1:22" x14ac:dyDescent="0.25">
      <c r="F5" s="16"/>
      <c r="G5" s="16"/>
      <c r="H5" s="16"/>
      <c r="I5" s="261" t="s">
        <v>76</v>
      </c>
      <c r="J5" s="261"/>
      <c r="K5" s="261"/>
      <c r="L5" s="261"/>
      <c r="M5" s="261"/>
    </row>
    <row r="6" spans="1:22" x14ac:dyDescent="0.25">
      <c r="F6" s="16"/>
      <c r="G6" s="16"/>
      <c r="H6" s="16"/>
      <c r="I6" s="260" t="s">
        <v>193</v>
      </c>
      <c r="J6" s="260"/>
      <c r="K6" s="260"/>
      <c r="L6" s="260"/>
      <c r="M6" s="260"/>
    </row>
    <row r="7" spans="1:22" x14ac:dyDescent="0.25">
      <c r="F7" s="2"/>
      <c r="G7" s="2"/>
      <c r="H7" s="2"/>
      <c r="I7" s="2"/>
      <c r="J7" s="2"/>
      <c r="K7" s="2"/>
      <c r="L7" s="2"/>
      <c r="M7" s="2"/>
    </row>
    <row r="8" spans="1:22" s="3" customFormat="1" ht="15.6" x14ac:dyDescent="0.25">
      <c r="A8" s="258" t="s">
        <v>112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18"/>
    </row>
    <row r="9" spans="1:22" s="3" customFormat="1" ht="1.5" customHeight="1" x14ac:dyDescent="0.25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18"/>
    </row>
    <row r="10" spans="1:22" s="3" customFormat="1" ht="15.6" x14ac:dyDescent="0.25">
      <c r="A10" s="258" t="s">
        <v>52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18"/>
      <c r="R10" s="3" t="s">
        <v>47</v>
      </c>
    </row>
    <row r="11" spans="1:22" s="3" customFormat="1" ht="15.6" x14ac:dyDescent="0.25">
      <c r="A11" s="259" t="s">
        <v>167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18"/>
      <c r="R11" s="3" t="s">
        <v>48</v>
      </c>
    </row>
    <row r="12" spans="1:22" s="3" customFormat="1" ht="15.6" x14ac:dyDescent="0.25">
      <c r="A12" s="259" t="s">
        <v>113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18"/>
    </row>
    <row r="13" spans="1:22" s="3" customFormat="1" ht="15.75" customHeight="1" x14ac:dyDescent="0.25">
      <c r="A13" s="262" t="s">
        <v>116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18"/>
      <c r="R13" s="3" t="s">
        <v>49</v>
      </c>
    </row>
    <row r="14" spans="1:22" ht="40.799999999999997" x14ac:dyDescent="0.25">
      <c r="A14" s="263" t="s">
        <v>0</v>
      </c>
      <c r="B14" s="264"/>
      <c r="C14" s="264"/>
      <c r="D14" s="264"/>
      <c r="E14" s="264"/>
      <c r="F14" s="264"/>
      <c r="G14" s="265"/>
      <c r="H14" s="32" t="s">
        <v>34</v>
      </c>
      <c r="I14" s="32" t="s">
        <v>37</v>
      </c>
      <c r="J14" s="32" t="s">
        <v>33</v>
      </c>
      <c r="K14" s="32" t="s">
        <v>46</v>
      </c>
      <c r="L14" s="32" t="s">
        <v>114</v>
      </c>
      <c r="M14" s="32" t="s">
        <v>115</v>
      </c>
      <c r="R14" s="3"/>
    </row>
    <row r="15" spans="1:22" ht="33.75" customHeight="1" x14ac:dyDescent="0.25">
      <c r="A15" s="255" t="s">
        <v>44</v>
      </c>
      <c r="B15" s="256"/>
      <c r="C15" s="256"/>
      <c r="D15" s="256"/>
      <c r="E15" s="256"/>
      <c r="F15" s="256"/>
      <c r="G15" s="257"/>
      <c r="H15" s="34">
        <v>891</v>
      </c>
      <c r="I15" s="35"/>
      <c r="J15" s="36"/>
      <c r="K15" s="37"/>
      <c r="L15" s="193">
        <f>L16</f>
        <v>9323.3000000000011</v>
      </c>
      <c r="M15" s="193">
        <f>M16</f>
        <v>8859.1</v>
      </c>
      <c r="S15" s="1" t="s">
        <v>109</v>
      </c>
    </row>
    <row r="16" spans="1:22" ht="18" customHeight="1" x14ac:dyDescent="0.4">
      <c r="A16" s="240" t="s">
        <v>104</v>
      </c>
      <c r="B16" s="241"/>
      <c r="C16" s="241"/>
      <c r="D16" s="241"/>
      <c r="E16" s="241"/>
      <c r="F16" s="241"/>
      <c r="G16" s="242"/>
      <c r="H16" s="39">
        <v>891</v>
      </c>
      <c r="I16" s="40">
        <v>100</v>
      </c>
      <c r="J16" s="41"/>
      <c r="K16" s="42" t="s">
        <v>3</v>
      </c>
      <c r="L16" s="194">
        <f>L17+L21</f>
        <v>9323.3000000000011</v>
      </c>
      <c r="M16" s="194">
        <f>M17+M21</f>
        <v>8859.1</v>
      </c>
      <c r="V16" s="4"/>
    </row>
    <row r="17" spans="1:18" ht="29.25" customHeight="1" x14ac:dyDescent="0.25">
      <c r="A17" s="225" t="s">
        <v>11</v>
      </c>
      <c r="B17" s="226"/>
      <c r="C17" s="226"/>
      <c r="D17" s="226"/>
      <c r="E17" s="226"/>
      <c r="F17" s="226"/>
      <c r="G17" s="227"/>
      <c r="H17" s="44">
        <v>891</v>
      </c>
      <c r="I17" s="45">
        <v>102</v>
      </c>
      <c r="J17" s="46"/>
      <c r="K17" s="47" t="s">
        <v>3</v>
      </c>
      <c r="L17" s="48">
        <f t="shared" ref="L17:M19" si="0">L18</f>
        <v>1380.1</v>
      </c>
      <c r="M17" s="48">
        <f t="shared" si="0"/>
        <v>1378.1</v>
      </c>
    </row>
    <row r="18" spans="1:18" ht="15.75" customHeight="1" x14ac:dyDescent="0.25">
      <c r="A18" s="252" t="s">
        <v>12</v>
      </c>
      <c r="B18" s="253"/>
      <c r="C18" s="253"/>
      <c r="D18" s="253"/>
      <c r="E18" s="253"/>
      <c r="F18" s="253"/>
      <c r="G18" s="254"/>
      <c r="H18" s="51">
        <v>891</v>
      </c>
      <c r="I18" s="52">
        <v>102</v>
      </c>
      <c r="J18" s="178" t="s">
        <v>121</v>
      </c>
      <c r="K18" s="54"/>
      <c r="L18" s="55">
        <f t="shared" si="0"/>
        <v>1380.1</v>
      </c>
      <c r="M18" s="55">
        <f t="shared" si="0"/>
        <v>1378.1</v>
      </c>
    </row>
    <row r="19" spans="1:18" s="27" customFormat="1" ht="57" customHeight="1" x14ac:dyDescent="0.25">
      <c r="A19" s="243" t="s">
        <v>85</v>
      </c>
      <c r="B19" s="244"/>
      <c r="C19" s="244"/>
      <c r="D19" s="244"/>
      <c r="E19" s="244"/>
      <c r="F19" s="244"/>
      <c r="G19" s="245"/>
      <c r="H19" s="58">
        <v>891</v>
      </c>
      <c r="I19" s="59">
        <v>102</v>
      </c>
      <c r="J19" s="180" t="s">
        <v>121</v>
      </c>
      <c r="K19" s="61">
        <v>100</v>
      </c>
      <c r="L19" s="196">
        <f t="shared" si="0"/>
        <v>1380.1</v>
      </c>
      <c r="M19" s="196">
        <f t="shared" si="0"/>
        <v>1378.1</v>
      </c>
      <c r="N19" s="26"/>
    </row>
    <row r="20" spans="1:18" ht="24.75" customHeight="1" x14ac:dyDescent="0.25">
      <c r="A20" s="234" t="s">
        <v>163</v>
      </c>
      <c r="B20" s="235"/>
      <c r="C20" s="235"/>
      <c r="D20" s="235"/>
      <c r="E20" s="235"/>
      <c r="F20" s="235"/>
      <c r="G20" s="236"/>
      <c r="H20" s="64">
        <v>891</v>
      </c>
      <c r="I20" s="65">
        <v>102</v>
      </c>
      <c r="J20" s="180" t="s">
        <v>121</v>
      </c>
      <c r="K20" s="67">
        <v>120</v>
      </c>
      <c r="L20" s="87">
        <v>1380.1</v>
      </c>
      <c r="M20" s="70">
        <v>1378.1</v>
      </c>
    </row>
    <row r="21" spans="1:18" ht="38.25" customHeight="1" x14ac:dyDescent="0.25">
      <c r="A21" s="225" t="s">
        <v>30</v>
      </c>
      <c r="B21" s="226"/>
      <c r="C21" s="226"/>
      <c r="D21" s="226"/>
      <c r="E21" s="226"/>
      <c r="F21" s="226"/>
      <c r="G21" s="227"/>
      <c r="H21" s="44">
        <v>891</v>
      </c>
      <c r="I21" s="45">
        <v>103</v>
      </c>
      <c r="J21" s="181"/>
      <c r="K21" s="47"/>
      <c r="L21" s="195">
        <f>L22+L25+L28</f>
        <v>7943.2000000000007</v>
      </c>
      <c r="M21" s="195">
        <f>M22+M25+M28</f>
        <v>7481</v>
      </c>
    </row>
    <row r="22" spans="1:18" ht="24.75" customHeight="1" x14ac:dyDescent="0.25">
      <c r="A22" s="252" t="s">
        <v>120</v>
      </c>
      <c r="B22" s="253"/>
      <c r="C22" s="253"/>
      <c r="D22" s="253"/>
      <c r="E22" s="253"/>
      <c r="F22" s="253"/>
      <c r="G22" s="254"/>
      <c r="H22" s="51">
        <v>891</v>
      </c>
      <c r="I22" s="52">
        <v>103</v>
      </c>
      <c r="J22" s="178" t="s">
        <v>122</v>
      </c>
      <c r="K22" s="54"/>
      <c r="L22" s="197">
        <f>L23</f>
        <v>2323.3000000000002</v>
      </c>
      <c r="M22" s="197">
        <f>M23</f>
        <v>2226.4</v>
      </c>
    </row>
    <row r="23" spans="1:18" s="27" customFormat="1" ht="57" customHeight="1" x14ac:dyDescent="0.25">
      <c r="A23" s="243" t="s">
        <v>85</v>
      </c>
      <c r="B23" s="244"/>
      <c r="C23" s="244"/>
      <c r="D23" s="244"/>
      <c r="E23" s="244"/>
      <c r="F23" s="244"/>
      <c r="G23" s="245"/>
      <c r="H23" s="58">
        <v>891</v>
      </c>
      <c r="I23" s="59">
        <v>103</v>
      </c>
      <c r="J23" s="179" t="s">
        <v>122</v>
      </c>
      <c r="K23" s="61">
        <v>100</v>
      </c>
      <c r="L23" s="198">
        <f>L24</f>
        <v>2323.3000000000002</v>
      </c>
      <c r="M23" s="198">
        <f>M24</f>
        <v>2226.4</v>
      </c>
      <c r="N23" s="26"/>
    </row>
    <row r="24" spans="1:18" ht="24.75" customHeight="1" x14ac:dyDescent="0.25">
      <c r="A24" s="234" t="s">
        <v>163</v>
      </c>
      <c r="B24" s="235"/>
      <c r="C24" s="235"/>
      <c r="D24" s="235"/>
      <c r="E24" s="235"/>
      <c r="F24" s="235"/>
      <c r="G24" s="236"/>
      <c r="H24" s="64">
        <v>891</v>
      </c>
      <c r="I24" s="65">
        <v>103</v>
      </c>
      <c r="J24" s="179" t="s">
        <v>122</v>
      </c>
      <c r="K24" s="67">
        <v>120</v>
      </c>
      <c r="L24" s="87">
        <v>2323.3000000000002</v>
      </c>
      <c r="M24" s="87">
        <v>2226.4</v>
      </c>
    </row>
    <row r="25" spans="1:18" s="6" customFormat="1" ht="25.5" customHeight="1" x14ac:dyDescent="0.25">
      <c r="A25" s="246" t="s">
        <v>123</v>
      </c>
      <c r="B25" s="247"/>
      <c r="C25" s="247"/>
      <c r="D25" s="247"/>
      <c r="E25" s="247"/>
      <c r="F25" s="247"/>
      <c r="G25" s="248"/>
      <c r="H25" s="51">
        <v>891</v>
      </c>
      <c r="I25" s="52">
        <v>103</v>
      </c>
      <c r="J25" s="178" t="s">
        <v>124</v>
      </c>
      <c r="K25" s="54"/>
      <c r="L25" s="197">
        <f>L26</f>
        <v>281.3</v>
      </c>
      <c r="M25" s="197">
        <f>M26</f>
        <v>271.2</v>
      </c>
      <c r="N25" s="20"/>
      <c r="R25" s="1"/>
    </row>
    <row r="26" spans="1:18" s="27" customFormat="1" ht="55.5" customHeight="1" x14ac:dyDescent="0.25">
      <c r="A26" s="243" t="s">
        <v>85</v>
      </c>
      <c r="B26" s="244"/>
      <c r="C26" s="244"/>
      <c r="D26" s="244"/>
      <c r="E26" s="244"/>
      <c r="F26" s="244"/>
      <c r="G26" s="245"/>
      <c r="H26" s="58">
        <v>891</v>
      </c>
      <c r="I26" s="59">
        <v>103</v>
      </c>
      <c r="J26" s="180" t="s">
        <v>124</v>
      </c>
      <c r="K26" s="61">
        <v>100</v>
      </c>
      <c r="L26" s="198">
        <f>L27</f>
        <v>281.3</v>
      </c>
      <c r="M26" s="198">
        <f>M27</f>
        <v>271.2</v>
      </c>
      <c r="N26" s="26"/>
      <c r="R26" s="30"/>
    </row>
    <row r="27" spans="1:18" ht="27.75" customHeight="1" x14ac:dyDescent="0.25">
      <c r="A27" s="234" t="s">
        <v>163</v>
      </c>
      <c r="B27" s="235"/>
      <c r="C27" s="235"/>
      <c r="D27" s="235"/>
      <c r="E27" s="235"/>
      <c r="F27" s="235"/>
      <c r="G27" s="236"/>
      <c r="H27" s="64">
        <v>891</v>
      </c>
      <c r="I27" s="65">
        <v>103</v>
      </c>
      <c r="J27" s="180" t="s">
        <v>124</v>
      </c>
      <c r="K27" s="67">
        <v>120</v>
      </c>
      <c r="L27" s="87">
        <v>281.3</v>
      </c>
      <c r="M27" s="87">
        <v>271.2</v>
      </c>
      <c r="R27" s="5"/>
    </row>
    <row r="28" spans="1:18" s="6" customFormat="1" ht="25.5" customHeight="1" x14ac:dyDescent="0.25">
      <c r="A28" s="252" t="s">
        <v>125</v>
      </c>
      <c r="B28" s="253"/>
      <c r="C28" s="253"/>
      <c r="D28" s="253"/>
      <c r="E28" s="253"/>
      <c r="F28" s="253"/>
      <c r="G28" s="254"/>
      <c r="H28" s="51">
        <v>891</v>
      </c>
      <c r="I28" s="52">
        <v>103</v>
      </c>
      <c r="J28" s="178" t="s">
        <v>126</v>
      </c>
      <c r="K28" s="54"/>
      <c r="L28" s="197">
        <f>L29+L31+L33</f>
        <v>5338.6</v>
      </c>
      <c r="M28" s="197">
        <f>M29+M31+M33</f>
        <v>4983.3999999999996</v>
      </c>
      <c r="N28" s="20"/>
      <c r="R28" s="1"/>
    </row>
    <row r="29" spans="1:18" s="27" customFormat="1" ht="58.5" customHeight="1" x14ac:dyDescent="0.25">
      <c r="A29" s="243" t="s">
        <v>85</v>
      </c>
      <c r="B29" s="244"/>
      <c r="C29" s="244"/>
      <c r="D29" s="244"/>
      <c r="E29" s="244"/>
      <c r="F29" s="244"/>
      <c r="G29" s="245"/>
      <c r="H29" s="58">
        <v>891</v>
      </c>
      <c r="I29" s="59">
        <v>103</v>
      </c>
      <c r="J29" s="180" t="s">
        <v>126</v>
      </c>
      <c r="K29" s="61">
        <v>100</v>
      </c>
      <c r="L29" s="198">
        <f>L30</f>
        <v>3650.8</v>
      </c>
      <c r="M29" s="198">
        <f>M30</f>
        <v>3514.9</v>
      </c>
      <c r="N29" s="26"/>
      <c r="R29" s="30"/>
    </row>
    <row r="30" spans="1:18" ht="25.5" customHeight="1" x14ac:dyDescent="0.25">
      <c r="A30" s="234" t="s">
        <v>163</v>
      </c>
      <c r="B30" s="235"/>
      <c r="C30" s="235"/>
      <c r="D30" s="235"/>
      <c r="E30" s="235"/>
      <c r="F30" s="235"/>
      <c r="G30" s="236"/>
      <c r="H30" s="64">
        <v>891</v>
      </c>
      <c r="I30" s="65">
        <v>103</v>
      </c>
      <c r="J30" s="180" t="s">
        <v>126</v>
      </c>
      <c r="K30" s="67">
        <v>120</v>
      </c>
      <c r="L30" s="87">
        <v>3650.8</v>
      </c>
      <c r="M30" s="87">
        <v>3514.9</v>
      </c>
    </row>
    <row r="31" spans="1:18" s="27" customFormat="1" ht="25.5" customHeight="1" x14ac:dyDescent="0.25">
      <c r="A31" s="231" t="s">
        <v>162</v>
      </c>
      <c r="B31" s="232"/>
      <c r="C31" s="232"/>
      <c r="D31" s="232"/>
      <c r="E31" s="232"/>
      <c r="F31" s="232"/>
      <c r="G31" s="233"/>
      <c r="H31" s="58">
        <v>891</v>
      </c>
      <c r="I31" s="59">
        <v>103</v>
      </c>
      <c r="J31" s="180" t="s">
        <v>126</v>
      </c>
      <c r="K31" s="61">
        <v>200</v>
      </c>
      <c r="L31" s="198">
        <f>L32</f>
        <v>1686.8</v>
      </c>
      <c r="M31" s="198">
        <f>M32</f>
        <v>1468.5</v>
      </c>
      <c r="N31" s="26"/>
    </row>
    <row r="32" spans="1:18" ht="27" customHeight="1" x14ac:dyDescent="0.25">
      <c r="A32" s="234" t="s">
        <v>164</v>
      </c>
      <c r="B32" s="235"/>
      <c r="C32" s="235"/>
      <c r="D32" s="235"/>
      <c r="E32" s="235"/>
      <c r="F32" s="235"/>
      <c r="G32" s="236"/>
      <c r="H32" s="64">
        <v>891</v>
      </c>
      <c r="I32" s="65">
        <v>103</v>
      </c>
      <c r="J32" s="180" t="s">
        <v>126</v>
      </c>
      <c r="K32" s="67">
        <v>240</v>
      </c>
      <c r="L32" s="87">
        <v>1686.8</v>
      </c>
      <c r="M32" s="87">
        <v>1468.5</v>
      </c>
    </row>
    <row r="33" spans="1:22" ht="15" customHeight="1" x14ac:dyDescent="0.25">
      <c r="A33" s="243" t="s">
        <v>117</v>
      </c>
      <c r="B33" s="244"/>
      <c r="C33" s="244"/>
      <c r="D33" s="244"/>
      <c r="E33" s="244"/>
      <c r="F33" s="244"/>
      <c r="G33" s="245"/>
      <c r="H33" s="58">
        <v>891</v>
      </c>
      <c r="I33" s="199">
        <v>103</v>
      </c>
      <c r="J33" s="179" t="s">
        <v>126</v>
      </c>
      <c r="K33" s="200">
        <v>800</v>
      </c>
      <c r="L33" s="222">
        <f>L34</f>
        <v>1</v>
      </c>
      <c r="M33" s="222">
        <f>M34</f>
        <v>0</v>
      </c>
    </row>
    <row r="34" spans="1:22" ht="18" customHeight="1" x14ac:dyDescent="0.25">
      <c r="A34" s="234" t="s">
        <v>84</v>
      </c>
      <c r="B34" s="235"/>
      <c r="C34" s="235"/>
      <c r="D34" s="235"/>
      <c r="E34" s="235"/>
      <c r="F34" s="235"/>
      <c r="G34" s="236"/>
      <c r="H34" s="64">
        <v>891</v>
      </c>
      <c r="I34" s="173">
        <v>103</v>
      </c>
      <c r="J34" s="180" t="s">
        <v>126</v>
      </c>
      <c r="K34" s="174">
        <v>850</v>
      </c>
      <c r="L34" s="223">
        <v>1</v>
      </c>
      <c r="M34" s="223">
        <v>0</v>
      </c>
    </row>
    <row r="35" spans="1:22" ht="39" customHeight="1" x14ac:dyDescent="0.25">
      <c r="A35" s="255" t="s">
        <v>43</v>
      </c>
      <c r="B35" s="256"/>
      <c r="C35" s="256"/>
      <c r="D35" s="256"/>
      <c r="E35" s="256"/>
      <c r="F35" s="256"/>
      <c r="G35" s="257"/>
      <c r="H35" s="34">
        <v>959</v>
      </c>
      <c r="I35" s="171"/>
      <c r="J35" s="182"/>
      <c r="K35" s="172"/>
      <c r="L35" s="201">
        <f t="shared" ref="L35:M37" si="1">L36</f>
        <v>116.30000000000001</v>
      </c>
      <c r="M35" s="201">
        <f t="shared" si="1"/>
        <v>101</v>
      </c>
    </row>
    <row r="36" spans="1:22" s="27" customFormat="1" ht="15" customHeight="1" x14ac:dyDescent="0.25">
      <c r="A36" s="240" t="s">
        <v>104</v>
      </c>
      <c r="B36" s="241"/>
      <c r="C36" s="241"/>
      <c r="D36" s="241"/>
      <c r="E36" s="241"/>
      <c r="F36" s="241"/>
      <c r="G36" s="242"/>
      <c r="H36" s="39">
        <v>959</v>
      </c>
      <c r="I36" s="40">
        <v>100</v>
      </c>
      <c r="J36" s="183"/>
      <c r="K36" s="42"/>
      <c r="L36" s="194">
        <f t="shared" si="1"/>
        <v>116.30000000000001</v>
      </c>
      <c r="M36" s="194">
        <f t="shared" si="1"/>
        <v>101</v>
      </c>
      <c r="N36" s="26"/>
    </row>
    <row r="37" spans="1:22" s="8" customFormat="1" ht="16.5" customHeight="1" x14ac:dyDescent="0.25">
      <c r="A37" s="225" t="s">
        <v>17</v>
      </c>
      <c r="B37" s="226"/>
      <c r="C37" s="226"/>
      <c r="D37" s="226"/>
      <c r="E37" s="226"/>
      <c r="F37" s="226"/>
      <c r="G37" s="227"/>
      <c r="H37" s="44">
        <v>959</v>
      </c>
      <c r="I37" s="45">
        <v>107</v>
      </c>
      <c r="J37" s="181"/>
      <c r="K37" s="47"/>
      <c r="L37" s="195">
        <f t="shared" si="1"/>
        <v>116.30000000000001</v>
      </c>
      <c r="M37" s="195">
        <f t="shared" si="1"/>
        <v>101</v>
      </c>
      <c r="N37" s="22"/>
      <c r="R37" s="5"/>
    </row>
    <row r="38" spans="1:22" s="8" customFormat="1" ht="27" customHeight="1" x14ac:dyDescent="0.25">
      <c r="A38" s="252" t="s">
        <v>127</v>
      </c>
      <c r="B38" s="253"/>
      <c r="C38" s="253"/>
      <c r="D38" s="253"/>
      <c r="E38" s="253"/>
      <c r="F38" s="253"/>
      <c r="G38" s="254"/>
      <c r="H38" s="51">
        <v>959</v>
      </c>
      <c r="I38" s="78">
        <v>107</v>
      </c>
      <c r="J38" s="184" t="s">
        <v>128</v>
      </c>
      <c r="K38" s="54"/>
      <c r="L38" s="202">
        <f>L39+L41</f>
        <v>116.30000000000001</v>
      </c>
      <c r="M38" s="202">
        <f>M39+M41</f>
        <v>101</v>
      </c>
      <c r="N38" s="22"/>
    </row>
    <row r="39" spans="1:22" s="8" customFormat="1" ht="54.75" customHeight="1" x14ac:dyDescent="0.25">
      <c r="A39" s="243" t="s">
        <v>85</v>
      </c>
      <c r="B39" s="244"/>
      <c r="C39" s="244"/>
      <c r="D39" s="244"/>
      <c r="E39" s="244"/>
      <c r="F39" s="244"/>
      <c r="G39" s="245"/>
      <c r="H39" s="58">
        <v>959</v>
      </c>
      <c r="I39" s="80">
        <v>107</v>
      </c>
      <c r="J39" s="185" t="s">
        <v>128</v>
      </c>
      <c r="K39" s="61">
        <v>100</v>
      </c>
      <c r="L39" s="205">
        <f>L40</f>
        <v>79.2</v>
      </c>
      <c r="M39" s="205">
        <f>M40</f>
        <v>78.599999999999994</v>
      </c>
      <c r="N39" s="22"/>
    </row>
    <row r="40" spans="1:22" s="8" customFormat="1" ht="25.5" customHeight="1" x14ac:dyDescent="0.25">
      <c r="A40" s="234" t="s">
        <v>163</v>
      </c>
      <c r="B40" s="235"/>
      <c r="C40" s="235"/>
      <c r="D40" s="235"/>
      <c r="E40" s="235"/>
      <c r="F40" s="235"/>
      <c r="G40" s="236"/>
      <c r="H40" s="64">
        <v>959</v>
      </c>
      <c r="I40" s="82">
        <v>107</v>
      </c>
      <c r="J40" s="186" t="s">
        <v>128</v>
      </c>
      <c r="K40" s="67">
        <v>120</v>
      </c>
      <c r="L40" s="203">
        <v>79.2</v>
      </c>
      <c r="M40" s="87">
        <v>78.599999999999994</v>
      </c>
      <c r="N40" s="22"/>
    </row>
    <row r="41" spans="1:22" s="8" customFormat="1" ht="26.25" customHeight="1" x14ac:dyDescent="0.25">
      <c r="A41" s="231" t="s">
        <v>162</v>
      </c>
      <c r="B41" s="232"/>
      <c r="C41" s="232"/>
      <c r="D41" s="232"/>
      <c r="E41" s="232"/>
      <c r="F41" s="232"/>
      <c r="G41" s="233"/>
      <c r="H41" s="58">
        <v>959</v>
      </c>
      <c r="I41" s="80">
        <v>107</v>
      </c>
      <c r="J41" s="185" t="s">
        <v>128</v>
      </c>
      <c r="K41" s="61">
        <v>200</v>
      </c>
      <c r="L41" s="205">
        <f>L42</f>
        <v>37.1</v>
      </c>
      <c r="M41" s="205">
        <f>M42</f>
        <v>22.4</v>
      </c>
      <c r="N41" s="22"/>
    </row>
    <row r="42" spans="1:22" s="27" customFormat="1" ht="26.25" customHeight="1" x14ac:dyDescent="0.25">
      <c r="A42" s="234" t="s">
        <v>164</v>
      </c>
      <c r="B42" s="235"/>
      <c r="C42" s="235"/>
      <c r="D42" s="235"/>
      <c r="E42" s="235"/>
      <c r="F42" s="235"/>
      <c r="G42" s="236"/>
      <c r="H42" s="64">
        <v>959</v>
      </c>
      <c r="I42" s="82">
        <v>107</v>
      </c>
      <c r="J42" s="186" t="s">
        <v>128</v>
      </c>
      <c r="K42" s="67">
        <v>240</v>
      </c>
      <c r="L42" s="204">
        <v>37.1</v>
      </c>
      <c r="M42" s="87">
        <v>22.4</v>
      </c>
      <c r="N42" s="26"/>
    </row>
    <row r="43" spans="1:22" s="8" customFormat="1" ht="42" customHeight="1" x14ac:dyDescent="0.25">
      <c r="A43" s="255" t="s">
        <v>45</v>
      </c>
      <c r="B43" s="256"/>
      <c r="C43" s="256"/>
      <c r="D43" s="256"/>
      <c r="E43" s="256"/>
      <c r="F43" s="256"/>
      <c r="G43" s="257"/>
      <c r="H43" s="190">
        <v>972</v>
      </c>
      <c r="I43" s="171"/>
      <c r="J43" s="182"/>
      <c r="K43" s="172"/>
      <c r="L43" s="201">
        <f>L44+L96+L101+L114+L121+L126+L141+L149+L165+L170</f>
        <v>168593.5</v>
      </c>
      <c r="M43" s="201">
        <f>M44+M96+M101+M114+M121+M126+M141+M149+M165+M170</f>
        <v>133297.29999999999</v>
      </c>
      <c r="N43" s="22"/>
    </row>
    <row r="44" spans="1:22" ht="17.25" customHeight="1" x14ac:dyDescent="0.25">
      <c r="A44" s="240" t="s">
        <v>104</v>
      </c>
      <c r="B44" s="241"/>
      <c r="C44" s="241"/>
      <c r="D44" s="241"/>
      <c r="E44" s="241"/>
      <c r="F44" s="241"/>
      <c r="G44" s="242"/>
      <c r="H44" s="39">
        <v>972</v>
      </c>
      <c r="I44" s="40">
        <v>100</v>
      </c>
      <c r="J44" s="183"/>
      <c r="K44" s="42"/>
      <c r="L44" s="194">
        <f>L45+L61+L65</f>
        <v>26367.499999999996</v>
      </c>
      <c r="M44" s="194">
        <f>M45+M61+M65</f>
        <v>23623.600000000002</v>
      </c>
      <c r="R44" s="8"/>
    </row>
    <row r="45" spans="1:22" s="7" customFormat="1" ht="45" customHeight="1" x14ac:dyDescent="0.4">
      <c r="A45" s="225" t="s">
        <v>66</v>
      </c>
      <c r="B45" s="226"/>
      <c r="C45" s="226"/>
      <c r="D45" s="226"/>
      <c r="E45" s="226"/>
      <c r="F45" s="226"/>
      <c r="G45" s="227"/>
      <c r="H45" s="44">
        <v>972</v>
      </c>
      <c r="I45" s="45">
        <v>104</v>
      </c>
      <c r="J45" s="181"/>
      <c r="K45" s="47"/>
      <c r="L45" s="195">
        <f>L46+L49+L56</f>
        <v>25675.999999999996</v>
      </c>
      <c r="M45" s="195">
        <f>M46+M49+M56</f>
        <v>23460.400000000001</v>
      </c>
      <c r="N45" s="21"/>
      <c r="R45" s="1"/>
      <c r="V45" s="4"/>
    </row>
    <row r="46" spans="1:22" s="9" customFormat="1" ht="15.75" customHeight="1" x14ac:dyDescent="0.25">
      <c r="A46" s="252" t="s">
        <v>129</v>
      </c>
      <c r="B46" s="253"/>
      <c r="C46" s="253"/>
      <c r="D46" s="253"/>
      <c r="E46" s="253"/>
      <c r="F46" s="253"/>
      <c r="G46" s="254"/>
      <c r="H46" s="51">
        <v>972</v>
      </c>
      <c r="I46" s="52">
        <v>104</v>
      </c>
      <c r="J46" s="178" t="s">
        <v>130</v>
      </c>
      <c r="K46" s="54"/>
      <c r="L46" s="197">
        <f>L47</f>
        <v>1380.1</v>
      </c>
      <c r="M46" s="197">
        <f>M47</f>
        <v>1377</v>
      </c>
      <c r="N46" s="23"/>
      <c r="R46" s="7"/>
    </row>
    <row r="47" spans="1:22" s="9" customFormat="1" ht="57.75" customHeight="1" x14ac:dyDescent="0.25">
      <c r="A47" s="243" t="s">
        <v>85</v>
      </c>
      <c r="B47" s="244"/>
      <c r="C47" s="244"/>
      <c r="D47" s="244"/>
      <c r="E47" s="244"/>
      <c r="F47" s="244"/>
      <c r="G47" s="245"/>
      <c r="H47" s="58">
        <v>972</v>
      </c>
      <c r="I47" s="59">
        <v>104</v>
      </c>
      <c r="J47" s="180" t="s">
        <v>130</v>
      </c>
      <c r="K47" s="61">
        <v>100</v>
      </c>
      <c r="L47" s="198">
        <f>L48</f>
        <v>1380.1</v>
      </c>
      <c r="M47" s="198">
        <f>M48</f>
        <v>1377</v>
      </c>
      <c r="N47" s="23"/>
    </row>
    <row r="48" spans="1:22" s="27" customFormat="1" ht="27" customHeight="1" x14ac:dyDescent="0.25">
      <c r="A48" s="234" t="s">
        <v>163</v>
      </c>
      <c r="B48" s="235"/>
      <c r="C48" s="235"/>
      <c r="D48" s="235"/>
      <c r="E48" s="235"/>
      <c r="F48" s="235"/>
      <c r="G48" s="236"/>
      <c r="H48" s="64">
        <v>972</v>
      </c>
      <c r="I48" s="65">
        <v>104</v>
      </c>
      <c r="J48" s="180" t="s">
        <v>130</v>
      </c>
      <c r="K48" s="67">
        <v>120</v>
      </c>
      <c r="L48" s="87">
        <v>1380.1</v>
      </c>
      <c r="M48" s="87">
        <v>1377</v>
      </c>
      <c r="N48" s="26"/>
      <c r="R48" s="30"/>
    </row>
    <row r="49" spans="1:18" ht="26.25" customHeight="1" x14ac:dyDescent="0.25">
      <c r="A49" s="246" t="s">
        <v>131</v>
      </c>
      <c r="B49" s="247"/>
      <c r="C49" s="247"/>
      <c r="D49" s="247"/>
      <c r="E49" s="247"/>
      <c r="F49" s="247"/>
      <c r="G49" s="248"/>
      <c r="H49" s="51">
        <v>972</v>
      </c>
      <c r="I49" s="52">
        <v>104</v>
      </c>
      <c r="J49" s="178" t="s">
        <v>132</v>
      </c>
      <c r="K49" s="54"/>
      <c r="L49" s="197">
        <f>L50+L52+L54</f>
        <v>21373.3</v>
      </c>
      <c r="M49" s="197">
        <f>M50+M52+M54</f>
        <v>19179</v>
      </c>
    </row>
    <row r="50" spans="1:18" s="27" customFormat="1" ht="57.75" customHeight="1" x14ac:dyDescent="0.25">
      <c r="A50" s="243" t="s">
        <v>85</v>
      </c>
      <c r="B50" s="244"/>
      <c r="C50" s="244"/>
      <c r="D50" s="244"/>
      <c r="E50" s="244"/>
      <c r="F50" s="244"/>
      <c r="G50" s="245"/>
      <c r="H50" s="58">
        <v>972</v>
      </c>
      <c r="I50" s="59">
        <v>104</v>
      </c>
      <c r="J50" s="179" t="s">
        <v>132</v>
      </c>
      <c r="K50" s="61">
        <v>100</v>
      </c>
      <c r="L50" s="198">
        <f>L51</f>
        <v>16545.8</v>
      </c>
      <c r="M50" s="198">
        <f>M51</f>
        <v>15295.4</v>
      </c>
      <c r="N50" s="26"/>
    </row>
    <row r="51" spans="1:18" s="27" customFormat="1" ht="27" customHeight="1" x14ac:dyDescent="0.25">
      <c r="A51" s="234" t="s">
        <v>163</v>
      </c>
      <c r="B51" s="235"/>
      <c r="C51" s="235"/>
      <c r="D51" s="235"/>
      <c r="E51" s="235"/>
      <c r="F51" s="235"/>
      <c r="G51" s="236"/>
      <c r="H51" s="64">
        <v>972</v>
      </c>
      <c r="I51" s="65">
        <v>104</v>
      </c>
      <c r="J51" s="180" t="s">
        <v>132</v>
      </c>
      <c r="K51" s="67">
        <v>120</v>
      </c>
      <c r="L51" s="87">
        <v>16545.8</v>
      </c>
      <c r="M51" s="87">
        <v>15295.4</v>
      </c>
      <c r="N51" s="26"/>
    </row>
    <row r="52" spans="1:18" s="27" customFormat="1" ht="25.5" customHeight="1" x14ac:dyDescent="0.25">
      <c r="A52" s="231" t="s">
        <v>162</v>
      </c>
      <c r="B52" s="232"/>
      <c r="C52" s="232"/>
      <c r="D52" s="232"/>
      <c r="E52" s="232"/>
      <c r="F52" s="232"/>
      <c r="G52" s="233"/>
      <c r="H52" s="58">
        <v>972</v>
      </c>
      <c r="I52" s="59">
        <v>104</v>
      </c>
      <c r="J52" s="179" t="s">
        <v>132</v>
      </c>
      <c r="K52" s="61">
        <v>200</v>
      </c>
      <c r="L52" s="198">
        <f>L53</f>
        <v>4817.7</v>
      </c>
      <c r="M52" s="198">
        <f>M53</f>
        <v>3879.4</v>
      </c>
      <c r="N52" s="26"/>
    </row>
    <row r="53" spans="1:18" ht="25.5" customHeight="1" x14ac:dyDescent="0.25">
      <c r="A53" s="234" t="s">
        <v>164</v>
      </c>
      <c r="B53" s="235"/>
      <c r="C53" s="235"/>
      <c r="D53" s="235"/>
      <c r="E53" s="235"/>
      <c r="F53" s="235"/>
      <c r="G53" s="236"/>
      <c r="H53" s="64">
        <v>972</v>
      </c>
      <c r="I53" s="65">
        <v>104</v>
      </c>
      <c r="J53" s="180" t="s">
        <v>132</v>
      </c>
      <c r="K53" s="67">
        <v>240</v>
      </c>
      <c r="L53" s="87">
        <v>4817.7</v>
      </c>
      <c r="M53" s="87">
        <v>3879.4</v>
      </c>
    </row>
    <row r="54" spans="1:18" s="27" customFormat="1" ht="17.25" customHeight="1" x14ac:dyDescent="0.25">
      <c r="A54" s="231" t="s">
        <v>117</v>
      </c>
      <c r="B54" s="232"/>
      <c r="C54" s="232"/>
      <c r="D54" s="232"/>
      <c r="E54" s="232"/>
      <c r="F54" s="232"/>
      <c r="G54" s="233"/>
      <c r="H54" s="58">
        <v>972</v>
      </c>
      <c r="I54" s="59">
        <v>104</v>
      </c>
      <c r="J54" s="179" t="s">
        <v>132</v>
      </c>
      <c r="K54" s="61">
        <v>800</v>
      </c>
      <c r="L54" s="198">
        <f>L55</f>
        <v>9.8000000000000007</v>
      </c>
      <c r="M54" s="198">
        <f>M55</f>
        <v>4.2</v>
      </c>
      <c r="N54" s="26"/>
    </row>
    <row r="55" spans="1:18" s="5" customFormat="1" ht="15.75" customHeight="1" x14ac:dyDescent="0.25">
      <c r="A55" s="234" t="s">
        <v>84</v>
      </c>
      <c r="B55" s="235"/>
      <c r="C55" s="235"/>
      <c r="D55" s="235"/>
      <c r="E55" s="235"/>
      <c r="F55" s="235"/>
      <c r="G55" s="236"/>
      <c r="H55" s="64">
        <v>972</v>
      </c>
      <c r="I55" s="65">
        <v>104</v>
      </c>
      <c r="J55" s="180" t="s">
        <v>132</v>
      </c>
      <c r="K55" s="67">
        <v>850</v>
      </c>
      <c r="L55" s="87">
        <v>9.8000000000000007</v>
      </c>
      <c r="M55" s="87">
        <v>4.2</v>
      </c>
      <c r="N55" s="19"/>
    </row>
    <row r="56" spans="1:18" s="8" customFormat="1" ht="51.75" customHeight="1" x14ac:dyDescent="0.25">
      <c r="A56" s="228" t="s">
        <v>133</v>
      </c>
      <c r="B56" s="229"/>
      <c r="C56" s="229"/>
      <c r="D56" s="229"/>
      <c r="E56" s="229"/>
      <c r="F56" s="229"/>
      <c r="G56" s="230"/>
      <c r="H56" s="162">
        <v>972</v>
      </c>
      <c r="I56" s="163">
        <v>104</v>
      </c>
      <c r="J56" s="163" t="s">
        <v>107</v>
      </c>
      <c r="K56" s="165"/>
      <c r="L56" s="213">
        <f>L57+L59</f>
        <v>2922.6</v>
      </c>
      <c r="M56" s="213">
        <f>M57+M59</f>
        <v>2904.4</v>
      </c>
      <c r="N56" s="19"/>
    </row>
    <row r="57" spans="1:18" s="208" customFormat="1" ht="55.5" customHeight="1" x14ac:dyDescent="0.25">
      <c r="A57" s="243" t="s">
        <v>85</v>
      </c>
      <c r="B57" s="244"/>
      <c r="C57" s="244"/>
      <c r="D57" s="244"/>
      <c r="E57" s="244"/>
      <c r="F57" s="244"/>
      <c r="G57" s="245"/>
      <c r="H57" s="58">
        <v>972</v>
      </c>
      <c r="I57" s="59">
        <v>104</v>
      </c>
      <c r="J57" s="207" t="s">
        <v>107</v>
      </c>
      <c r="K57" s="61">
        <v>100</v>
      </c>
      <c r="L57" s="198">
        <f>L58</f>
        <v>2710.5</v>
      </c>
      <c r="M57" s="198">
        <f>M58</f>
        <v>2697.6</v>
      </c>
      <c r="N57" s="26"/>
    </row>
    <row r="58" spans="1:18" s="8" customFormat="1" ht="26.25" customHeight="1" x14ac:dyDescent="0.25">
      <c r="A58" s="234" t="s">
        <v>163</v>
      </c>
      <c r="B58" s="235"/>
      <c r="C58" s="235"/>
      <c r="D58" s="235"/>
      <c r="E58" s="235"/>
      <c r="F58" s="235"/>
      <c r="G58" s="236"/>
      <c r="H58" s="64">
        <v>972</v>
      </c>
      <c r="I58" s="65">
        <v>104</v>
      </c>
      <c r="J58" s="187" t="s">
        <v>107</v>
      </c>
      <c r="K58" s="67">
        <v>120</v>
      </c>
      <c r="L58" s="206">
        <v>2710.5</v>
      </c>
      <c r="M58" s="206">
        <v>2697.6</v>
      </c>
      <c r="N58" s="19"/>
    </row>
    <row r="59" spans="1:18" s="208" customFormat="1" ht="25.5" customHeight="1" x14ac:dyDescent="0.25">
      <c r="A59" s="231" t="s">
        <v>162</v>
      </c>
      <c r="B59" s="232"/>
      <c r="C59" s="232"/>
      <c r="D59" s="232"/>
      <c r="E59" s="232"/>
      <c r="F59" s="232"/>
      <c r="G59" s="233"/>
      <c r="H59" s="58">
        <v>972</v>
      </c>
      <c r="I59" s="59">
        <v>104</v>
      </c>
      <c r="J59" s="207" t="s">
        <v>107</v>
      </c>
      <c r="K59" s="61">
        <v>200</v>
      </c>
      <c r="L59" s="198">
        <f>L60</f>
        <v>212.1</v>
      </c>
      <c r="M59" s="198">
        <f>M60</f>
        <v>206.8</v>
      </c>
      <c r="N59" s="26"/>
    </row>
    <row r="60" spans="1:18" s="27" customFormat="1" ht="30" customHeight="1" x14ac:dyDescent="0.25">
      <c r="A60" s="234" t="s">
        <v>164</v>
      </c>
      <c r="B60" s="235"/>
      <c r="C60" s="235"/>
      <c r="D60" s="235"/>
      <c r="E60" s="235"/>
      <c r="F60" s="235"/>
      <c r="G60" s="236"/>
      <c r="H60" s="64">
        <v>972</v>
      </c>
      <c r="I60" s="65">
        <v>104</v>
      </c>
      <c r="J60" s="187" t="s">
        <v>107</v>
      </c>
      <c r="K60" s="67">
        <v>240</v>
      </c>
      <c r="L60" s="87">
        <v>212.1</v>
      </c>
      <c r="M60" s="87">
        <v>206.8</v>
      </c>
      <c r="N60" s="26"/>
    </row>
    <row r="61" spans="1:18" s="27" customFormat="1" ht="15.75" customHeight="1" x14ac:dyDescent="0.25">
      <c r="A61" s="225" t="s">
        <v>6</v>
      </c>
      <c r="B61" s="226"/>
      <c r="C61" s="226"/>
      <c r="D61" s="226"/>
      <c r="E61" s="226"/>
      <c r="F61" s="226"/>
      <c r="G61" s="227"/>
      <c r="H61" s="44">
        <v>972</v>
      </c>
      <c r="I61" s="84">
        <v>111</v>
      </c>
      <c r="J61" s="188"/>
      <c r="K61" s="47"/>
      <c r="L61" s="209">
        <f t="shared" ref="L61:M63" si="2">L62</f>
        <v>50</v>
      </c>
      <c r="M61" s="209">
        <f t="shared" si="2"/>
        <v>0</v>
      </c>
      <c r="N61" s="26"/>
    </row>
    <row r="62" spans="1:18" s="8" customFormat="1" ht="16.5" customHeight="1" x14ac:dyDescent="0.25">
      <c r="A62" s="252" t="s">
        <v>7</v>
      </c>
      <c r="B62" s="253"/>
      <c r="C62" s="253"/>
      <c r="D62" s="253"/>
      <c r="E62" s="253"/>
      <c r="F62" s="253"/>
      <c r="G62" s="254"/>
      <c r="H62" s="51">
        <v>972</v>
      </c>
      <c r="I62" s="78">
        <v>111</v>
      </c>
      <c r="J62" s="184" t="s">
        <v>134</v>
      </c>
      <c r="K62" s="54"/>
      <c r="L62" s="210">
        <f t="shared" si="2"/>
        <v>50</v>
      </c>
      <c r="M62" s="210">
        <f t="shared" si="2"/>
        <v>0</v>
      </c>
      <c r="N62" s="22"/>
      <c r="R62" s="5"/>
    </row>
    <row r="63" spans="1:18" s="8" customFormat="1" ht="15.75" customHeight="1" x14ac:dyDescent="0.25">
      <c r="A63" s="243" t="s">
        <v>118</v>
      </c>
      <c r="B63" s="244"/>
      <c r="C63" s="244"/>
      <c r="D63" s="244"/>
      <c r="E63" s="244"/>
      <c r="F63" s="244"/>
      <c r="G63" s="245"/>
      <c r="H63" s="58">
        <v>972</v>
      </c>
      <c r="I63" s="80">
        <v>111</v>
      </c>
      <c r="J63" s="185" t="s">
        <v>134</v>
      </c>
      <c r="K63" s="61">
        <v>800</v>
      </c>
      <c r="L63" s="211">
        <f t="shared" si="2"/>
        <v>50</v>
      </c>
      <c r="M63" s="211">
        <f t="shared" si="2"/>
        <v>0</v>
      </c>
      <c r="N63" s="19"/>
    </row>
    <row r="64" spans="1:18" s="27" customFormat="1" ht="16.5" customHeight="1" x14ac:dyDescent="0.25">
      <c r="A64" s="249" t="s">
        <v>60</v>
      </c>
      <c r="B64" s="250"/>
      <c r="C64" s="250"/>
      <c r="D64" s="250"/>
      <c r="E64" s="250"/>
      <c r="F64" s="250"/>
      <c r="G64" s="251"/>
      <c r="H64" s="64">
        <v>972</v>
      </c>
      <c r="I64" s="82">
        <v>111</v>
      </c>
      <c r="J64" s="186" t="s">
        <v>134</v>
      </c>
      <c r="K64" s="67">
        <v>870</v>
      </c>
      <c r="L64" s="204">
        <v>50</v>
      </c>
      <c r="M64" s="206">
        <v>0</v>
      </c>
      <c r="N64" s="26"/>
    </row>
    <row r="65" spans="1:18" s="8" customFormat="1" ht="16.5" customHeight="1" x14ac:dyDescent="0.25">
      <c r="A65" s="225" t="s">
        <v>4</v>
      </c>
      <c r="B65" s="226"/>
      <c r="C65" s="226"/>
      <c r="D65" s="226"/>
      <c r="E65" s="226"/>
      <c r="F65" s="226"/>
      <c r="G65" s="227"/>
      <c r="H65" s="44">
        <v>972</v>
      </c>
      <c r="I65" s="84">
        <v>113</v>
      </c>
      <c r="J65" s="188"/>
      <c r="K65" s="47"/>
      <c r="L65" s="209">
        <f>L66+L72+L75+L81+L84+L87+L90+L93+L69+L78</f>
        <v>641.5</v>
      </c>
      <c r="M65" s="209">
        <f>M66+M72+M75+M81+M84+M87+M90+M93+M69+M78</f>
        <v>163.20000000000002</v>
      </c>
      <c r="N65" s="22"/>
      <c r="R65" s="5"/>
    </row>
    <row r="66" spans="1:18" s="8" customFormat="1" ht="31.5" customHeight="1" x14ac:dyDescent="0.25">
      <c r="A66" s="252" t="s">
        <v>19</v>
      </c>
      <c r="B66" s="253"/>
      <c r="C66" s="253"/>
      <c r="D66" s="253"/>
      <c r="E66" s="253"/>
      <c r="F66" s="253"/>
      <c r="G66" s="254"/>
      <c r="H66" s="51">
        <v>972</v>
      </c>
      <c r="I66" s="78">
        <v>113</v>
      </c>
      <c r="J66" s="184" t="s">
        <v>135</v>
      </c>
      <c r="K66" s="54"/>
      <c r="L66" s="210">
        <f>L67</f>
        <v>300</v>
      </c>
      <c r="M66" s="210">
        <f>M67</f>
        <v>87.5</v>
      </c>
      <c r="N66" s="17"/>
    </row>
    <row r="67" spans="1:18" ht="26.25" customHeight="1" x14ac:dyDescent="0.25">
      <c r="A67" s="231" t="s">
        <v>162</v>
      </c>
      <c r="B67" s="232"/>
      <c r="C67" s="232"/>
      <c r="D67" s="232"/>
      <c r="E67" s="232"/>
      <c r="F67" s="232"/>
      <c r="G67" s="233"/>
      <c r="H67" s="58">
        <v>972</v>
      </c>
      <c r="I67" s="80">
        <v>113</v>
      </c>
      <c r="J67" s="186" t="s">
        <v>135</v>
      </c>
      <c r="K67" s="61">
        <v>200</v>
      </c>
      <c r="L67" s="211">
        <f>L68</f>
        <v>300</v>
      </c>
      <c r="M67" s="211">
        <f>M68</f>
        <v>87.5</v>
      </c>
      <c r="N67" s="19"/>
      <c r="R67" s="8"/>
    </row>
    <row r="68" spans="1:18" s="5" customFormat="1" ht="27.75" customHeight="1" x14ac:dyDescent="0.25">
      <c r="A68" s="234" t="s">
        <v>164</v>
      </c>
      <c r="B68" s="235"/>
      <c r="C68" s="235"/>
      <c r="D68" s="235"/>
      <c r="E68" s="235"/>
      <c r="F68" s="235"/>
      <c r="G68" s="236"/>
      <c r="H68" s="64">
        <v>972</v>
      </c>
      <c r="I68" s="82">
        <v>113</v>
      </c>
      <c r="J68" s="186" t="s">
        <v>135</v>
      </c>
      <c r="K68" s="67">
        <v>240</v>
      </c>
      <c r="L68" s="204">
        <v>300</v>
      </c>
      <c r="M68" s="206">
        <v>87.5</v>
      </c>
      <c r="N68" s="17"/>
    </row>
    <row r="69" spans="1:18" ht="36" customHeight="1" x14ac:dyDescent="0.25">
      <c r="A69" s="252" t="s">
        <v>21</v>
      </c>
      <c r="B69" s="253"/>
      <c r="C69" s="253"/>
      <c r="D69" s="253"/>
      <c r="E69" s="253"/>
      <c r="F69" s="253"/>
      <c r="G69" s="254"/>
      <c r="H69" s="51">
        <v>972</v>
      </c>
      <c r="I69" s="78">
        <v>113</v>
      </c>
      <c r="J69" s="184" t="s">
        <v>136</v>
      </c>
      <c r="K69" s="54"/>
      <c r="L69" s="210">
        <f>L70</f>
        <v>83.7</v>
      </c>
      <c r="M69" s="210">
        <f>M70</f>
        <v>5.4</v>
      </c>
      <c r="N69" s="19"/>
    </row>
    <row r="70" spans="1:18" s="27" customFormat="1" ht="25.5" customHeight="1" x14ac:dyDescent="0.25">
      <c r="A70" s="231" t="s">
        <v>162</v>
      </c>
      <c r="B70" s="232"/>
      <c r="C70" s="232"/>
      <c r="D70" s="232"/>
      <c r="E70" s="232"/>
      <c r="F70" s="232"/>
      <c r="G70" s="233"/>
      <c r="H70" s="58">
        <v>972</v>
      </c>
      <c r="I70" s="80">
        <v>113</v>
      </c>
      <c r="J70" s="186" t="s">
        <v>136</v>
      </c>
      <c r="K70" s="61">
        <v>200</v>
      </c>
      <c r="L70" s="211">
        <f>L71</f>
        <v>83.7</v>
      </c>
      <c r="M70" s="211">
        <f>M71</f>
        <v>5.4</v>
      </c>
      <c r="N70" s="26"/>
    </row>
    <row r="71" spans="1:18" ht="26.25" customHeight="1" x14ac:dyDescent="0.25">
      <c r="A71" s="234" t="s">
        <v>164</v>
      </c>
      <c r="B71" s="235"/>
      <c r="C71" s="235"/>
      <c r="D71" s="235"/>
      <c r="E71" s="235"/>
      <c r="F71" s="235"/>
      <c r="G71" s="236"/>
      <c r="H71" s="64">
        <v>972</v>
      </c>
      <c r="I71" s="82">
        <v>113</v>
      </c>
      <c r="J71" s="186" t="s">
        <v>136</v>
      </c>
      <c r="K71" s="67">
        <v>240</v>
      </c>
      <c r="L71" s="204">
        <v>83.7</v>
      </c>
      <c r="M71" s="206">
        <v>5.4</v>
      </c>
      <c r="R71" s="5"/>
    </row>
    <row r="72" spans="1:18" ht="50.25" customHeight="1" x14ac:dyDescent="0.25">
      <c r="A72" s="228" t="s">
        <v>137</v>
      </c>
      <c r="B72" s="229"/>
      <c r="C72" s="229"/>
      <c r="D72" s="229"/>
      <c r="E72" s="229"/>
      <c r="F72" s="229"/>
      <c r="G72" s="230"/>
      <c r="H72" s="51">
        <v>972</v>
      </c>
      <c r="I72" s="52">
        <v>113</v>
      </c>
      <c r="J72" s="178" t="s">
        <v>108</v>
      </c>
      <c r="K72" s="54"/>
      <c r="L72" s="71">
        <f>L73</f>
        <v>7.8</v>
      </c>
      <c r="M72" s="71">
        <f>M73</f>
        <v>7.8</v>
      </c>
      <c r="R72" s="5"/>
    </row>
    <row r="73" spans="1:18" ht="27" customHeight="1" x14ac:dyDescent="0.25">
      <c r="A73" s="231" t="s">
        <v>162</v>
      </c>
      <c r="B73" s="232"/>
      <c r="C73" s="232"/>
      <c r="D73" s="232"/>
      <c r="E73" s="232"/>
      <c r="F73" s="232"/>
      <c r="G73" s="233"/>
      <c r="H73" s="58">
        <v>972</v>
      </c>
      <c r="I73" s="59">
        <v>113</v>
      </c>
      <c r="J73" s="179" t="s">
        <v>108</v>
      </c>
      <c r="K73" s="61">
        <v>200</v>
      </c>
      <c r="L73" s="72">
        <f>L74</f>
        <v>7.8</v>
      </c>
      <c r="M73" s="72">
        <f>M74</f>
        <v>7.8</v>
      </c>
      <c r="R73" s="5"/>
    </row>
    <row r="74" spans="1:18" ht="25.5" customHeight="1" x14ac:dyDescent="0.25">
      <c r="A74" s="234" t="s">
        <v>164</v>
      </c>
      <c r="B74" s="235"/>
      <c r="C74" s="235"/>
      <c r="D74" s="235"/>
      <c r="E74" s="235"/>
      <c r="F74" s="235"/>
      <c r="G74" s="236"/>
      <c r="H74" s="64">
        <v>972</v>
      </c>
      <c r="I74" s="65">
        <v>113</v>
      </c>
      <c r="J74" s="180" t="s">
        <v>108</v>
      </c>
      <c r="K74" s="67">
        <v>240</v>
      </c>
      <c r="L74" s="70">
        <v>7.8</v>
      </c>
      <c r="M74" s="70">
        <v>7.8</v>
      </c>
    </row>
    <row r="75" spans="1:18" ht="24.75" customHeight="1" x14ac:dyDescent="0.25">
      <c r="A75" s="228" t="s">
        <v>138</v>
      </c>
      <c r="B75" s="229"/>
      <c r="C75" s="229"/>
      <c r="D75" s="229"/>
      <c r="E75" s="229"/>
      <c r="F75" s="229"/>
      <c r="G75" s="230"/>
      <c r="H75" s="51">
        <v>972</v>
      </c>
      <c r="I75" s="52">
        <v>113</v>
      </c>
      <c r="J75" s="178" t="s">
        <v>139</v>
      </c>
      <c r="K75" s="54"/>
      <c r="L75" s="71">
        <f>L76</f>
        <v>60</v>
      </c>
      <c r="M75" s="71">
        <f>M76</f>
        <v>0</v>
      </c>
    </row>
    <row r="76" spans="1:18" ht="24.75" customHeight="1" x14ac:dyDescent="0.25">
      <c r="A76" s="231" t="s">
        <v>162</v>
      </c>
      <c r="B76" s="232"/>
      <c r="C76" s="232"/>
      <c r="D76" s="232"/>
      <c r="E76" s="232"/>
      <c r="F76" s="232"/>
      <c r="G76" s="233"/>
      <c r="H76" s="58">
        <v>972</v>
      </c>
      <c r="I76" s="59">
        <v>113</v>
      </c>
      <c r="J76" s="179" t="s">
        <v>139</v>
      </c>
      <c r="K76" s="61">
        <v>200</v>
      </c>
      <c r="L76" s="72">
        <f>L77</f>
        <v>60</v>
      </c>
      <c r="M76" s="72">
        <f>M77</f>
        <v>0</v>
      </c>
    </row>
    <row r="77" spans="1:18" ht="26.25" customHeight="1" x14ac:dyDescent="0.25">
      <c r="A77" s="234" t="s">
        <v>164</v>
      </c>
      <c r="B77" s="235"/>
      <c r="C77" s="235"/>
      <c r="D77" s="235"/>
      <c r="E77" s="235"/>
      <c r="F77" s="235"/>
      <c r="G77" s="236"/>
      <c r="H77" s="64">
        <v>972</v>
      </c>
      <c r="I77" s="65">
        <v>113</v>
      </c>
      <c r="J77" s="180" t="s">
        <v>139</v>
      </c>
      <c r="K77" s="67">
        <v>240</v>
      </c>
      <c r="L77" s="70">
        <v>60</v>
      </c>
      <c r="M77" s="70">
        <v>0</v>
      </c>
    </row>
    <row r="78" spans="1:18" ht="50.25" customHeight="1" x14ac:dyDescent="0.25">
      <c r="A78" s="228" t="s">
        <v>168</v>
      </c>
      <c r="B78" s="229"/>
      <c r="C78" s="229"/>
      <c r="D78" s="229"/>
      <c r="E78" s="229"/>
      <c r="F78" s="229"/>
      <c r="G78" s="230"/>
      <c r="H78" s="51">
        <v>972</v>
      </c>
      <c r="I78" s="52">
        <v>113</v>
      </c>
      <c r="J78" s="178" t="s">
        <v>169</v>
      </c>
      <c r="K78" s="54"/>
      <c r="L78" s="71">
        <f>L79</f>
        <v>60</v>
      </c>
      <c r="M78" s="71">
        <f>M79</f>
        <v>0</v>
      </c>
    </row>
    <row r="79" spans="1:18" ht="26.25" customHeight="1" x14ac:dyDescent="0.25">
      <c r="A79" s="231" t="s">
        <v>162</v>
      </c>
      <c r="B79" s="232"/>
      <c r="C79" s="232"/>
      <c r="D79" s="232"/>
      <c r="E79" s="232"/>
      <c r="F79" s="232"/>
      <c r="G79" s="233"/>
      <c r="H79" s="58">
        <v>972</v>
      </c>
      <c r="I79" s="59">
        <v>113</v>
      </c>
      <c r="J79" s="179" t="s">
        <v>169</v>
      </c>
      <c r="K79" s="61">
        <v>200</v>
      </c>
      <c r="L79" s="72">
        <f>L80</f>
        <v>60</v>
      </c>
      <c r="M79" s="72">
        <f>M80</f>
        <v>0</v>
      </c>
    </row>
    <row r="80" spans="1:18" ht="26.25" customHeight="1" x14ac:dyDescent="0.25">
      <c r="A80" s="234" t="s">
        <v>164</v>
      </c>
      <c r="B80" s="235"/>
      <c r="C80" s="235"/>
      <c r="D80" s="235"/>
      <c r="E80" s="235"/>
      <c r="F80" s="235"/>
      <c r="G80" s="236"/>
      <c r="H80" s="64">
        <v>972</v>
      </c>
      <c r="I80" s="65">
        <v>113</v>
      </c>
      <c r="J80" s="180" t="s">
        <v>169</v>
      </c>
      <c r="K80" s="67">
        <v>240</v>
      </c>
      <c r="L80" s="70">
        <v>60</v>
      </c>
      <c r="M80" s="70">
        <v>0</v>
      </c>
    </row>
    <row r="81" spans="1:13" ht="50.25" customHeight="1" x14ac:dyDescent="0.25">
      <c r="A81" s="228" t="s">
        <v>171</v>
      </c>
      <c r="B81" s="229"/>
      <c r="C81" s="229"/>
      <c r="D81" s="229"/>
      <c r="E81" s="229"/>
      <c r="F81" s="229"/>
      <c r="G81" s="230"/>
      <c r="H81" s="51">
        <v>972</v>
      </c>
      <c r="I81" s="52">
        <v>113</v>
      </c>
      <c r="J81" s="178" t="s">
        <v>170</v>
      </c>
      <c r="K81" s="54"/>
      <c r="L81" s="71">
        <f>L82</f>
        <v>20</v>
      </c>
      <c r="M81" s="71">
        <f>M82</f>
        <v>12.5</v>
      </c>
    </row>
    <row r="82" spans="1:13" ht="24" customHeight="1" x14ac:dyDescent="0.25">
      <c r="A82" s="231" t="s">
        <v>162</v>
      </c>
      <c r="B82" s="232"/>
      <c r="C82" s="232"/>
      <c r="D82" s="232"/>
      <c r="E82" s="232"/>
      <c r="F82" s="232"/>
      <c r="G82" s="233"/>
      <c r="H82" s="58">
        <v>972</v>
      </c>
      <c r="I82" s="59">
        <v>113</v>
      </c>
      <c r="J82" s="179" t="s">
        <v>170</v>
      </c>
      <c r="K82" s="61">
        <v>200</v>
      </c>
      <c r="L82" s="72">
        <f>L83</f>
        <v>20</v>
      </c>
      <c r="M82" s="72">
        <f>M83</f>
        <v>12.5</v>
      </c>
    </row>
    <row r="83" spans="1:13" ht="25.5" customHeight="1" x14ac:dyDescent="0.25">
      <c r="A83" s="234" t="s">
        <v>164</v>
      </c>
      <c r="B83" s="235"/>
      <c r="C83" s="235"/>
      <c r="D83" s="235"/>
      <c r="E83" s="235"/>
      <c r="F83" s="235"/>
      <c r="G83" s="236"/>
      <c r="H83" s="64">
        <v>972</v>
      </c>
      <c r="I83" s="65">
        <v>113</v>
      </c>
      <c r="J83" s="180" t="s">
        <v>170</v>
      </c>
      <c r="K83" s="67">
        <v>240</v>
      </c>
      <c r="L83" s="70">
        <v>20</v>
      </c>
      <c r="M83" s="70">
        <v>12.5</v>
      </c>
    </row>
    <row r="84" spans="1:13" ht="24" customHeight="1" x14ac:dyDescent="0.25">
      <c r="A84" s="228" t="s">
        <v>172</v>
      </c>
      <c r="B84" s="229"/>
      <c r="C84" s="229"/>
      <c r="D84" s="229"/>
      <c r="E84" s="229"/>
      <c r="F84" s="229"/>
      <c r="G84" s="230"/>
      <c r="H84" s="51">
        <v>972</v>
      </c>
      <c r="I84" s="52">
        <v>113</v>
      </c>
      <c r="J84" s="178" t="s">
        <v>173</v>
      </c>
      <c r="K84" s="54"/>
      <c r="L84" s="71">
        <f>L85</f>
        <v>20</v>
      </c>
      <c r="M84" s="71">
        <f>M85</f>
        <v>12.5</v>
      </c>
    </row>
    <row r="85" spans="1:13" ht="24" customHeight="1" x14ac:dyDescent="0.25">
      <c r="A85" s="231" t="s">
        <v>162</v>
      </c>
      <c r="B85" s="232"/>
      <c r="C85" s="232"/>
      <c r="D85" s="232"/>
      <c r="E85" s="232"/>
      <c r="F85" s="232"/>
      <c r="G85" s="233"/>
      <c r="H85" s="58">
        <v>972</v>
      </c>
      <c r="I85" s="59">
        <v>113</v>
      </c>
      <c r="J85" s="179" t="s">
        <v>173</v>
      </c>
      <c r="K85" s="61">
        <v>200</v>
      </c>
      <c r="L85" s="72">
        <f>L86</f>
        <v>20</v>
      </c>
      <c r="M85" s="72">
        <f>M86</f>
        <v>12.5</v>
      </c>
    </row>
    <row r="86" spans="1:13" ht="24.75" customHeight="1" x14ac:dyDescent="0.25">
      <c r="A86" s="234" t="s">
        <v>164</v>
      </c>
      <c r="B86" s="235"/>
      <c r="C86" s="235"/>
      <c r="D86" s="235"/>
      <c r="E86" s="235"/>
      <c r="F86" s="235"/>
      <c r="G86" s="236"/>
      <c r="H86" s="64">
        <v>972</v>
      </c>
      <c r="I86" s="65">
        <v>113</v>
      </c>
      <c r="J86" s="180" t="s">
        <v>173</v>
      </c>
      <c r="K86" s="67">
        <v>240</v>
      </c>
      <c r="L86" s="70">
        <v>20</v>
      </c>
      <c r="M86" s="70">
        <v>12.5</v>
      </c>
    </row>
    <row r="87" spans="1:13" ht="49.5" customHeight="1" x14ac:dyDescent="0.25">
      <c r="A87" s="228" t="s">
        <v>174</v>
      </c>
      <c r="B87" s="229"/>
      <c r="C87" s="229"/>
      <c r="D87" s="229"/>
      <c r="E87" s="229"/>
      <c r="F87" s="229"/>
      <c r="G87" s="230"/>
      <c r="H87" s="51">
        <v>972</v>
      </c>
      <c r="I87" s="52">
        <v>113</v>
      </c>
      <c r="J87" s="178" t="s">
        <v>175</v>
      </c>
      <c r="K87" s="54"/>
      <c r="L87" s="71">
        <f>L88</f>
        <v>20</v>
      </c>
      <c r="M87" s="71">
        <f>M88</f>
        <v>12.5</v>
      </c>
    </row>
    <row r="88" spans="1:13" ht="24.75" customHeight="1" x14ac:dyDescent="0.25">
      <c r="A88" s="231" t="s">
        <v>162</v>
      </c>
      <c r="B88" s="232"/>
      <c r="C88" s="232"/>
      <c r="D88" s="232"/>
      <c r="E88" s="232"/>
      <c r="F88" s="232"/>
      <c r="G88" s="233"/>
      <c r="H88" s="58">
        <v>972</v>
      </c>
      <c r="I88" s="59">
        <v>113</v>
      </c>
      <c r="J88" s="179" t="s">
        <v>175</v>
      </c>
      <c r="K88" s="61">
        <v>200</v>
      </c>
      <c r="L88" s="72">
        <f>L89</f>
        <v>20</v>
      </c>
      <c r="M88" s="72">
        <f>M89</f>
        <v>12.5</v>
      </c>
    </row>
    <row r="89" spans="1:13" ht="24.75" customHeight="1" x14ac:dyDescent="0.25">
      <c r="A89" s="234" t="s">
        <v>164</v>
      </c>
      <c r="B89" s="235"/>
      <c r="C89" s="235"/>
      <c r="D89" s="235"/>
      <c r="E89" s="235"/>
      <c r="F89" s="235"/>
      <c r="G89" s="236"/>
      <c r="H89" s="64">
        <v>972</v>
      </c>
      <c r="I89" s="65">
        <v>113</v>
      </c>
      <c r="J89" s="180" t="s">
        <v>175</v>
      </c>
      <c r="K89" s="67">
        <v>240</v>
      </c>
      <c r="L89" s="70">
        <v>20</v>
      </c>
      <c r="M89" s="70">
        <v>12.5</v>
      </c>
    </row>
    <row r="90" spans="1:13" ht="49.5" customHeight="1" x14ac:dyDescent="0.25">
      <c r="A90" s="228" t="s">
        <v>176</v>
      </c>
      <c r="B90" s="229"/>
      <c r="C90" s="229"/>
      <c r="D90" s="229"/>
      <c r="E90" s="229"/>
      <c r="F90" s="229"/>
      <c r="G90" s="230"/>
      <c r="H90" s="51">
        <v>972</v>
      </c>
      <c r="I90" s="52">
        <v>113</v>
      </c>
      <c r="J90" s="178" t="s">
        <v>177</v>
      </c>
      <c r="K90" s="54"/>
      <c r="L90" s="71">
        <f>L91</f>
        <v>20</v>
      </c>
      <c r="M90" s="71">
        <f>M91</f>
        <v>12.5</v>
      </c>
    </row>
    <row r="91" spans="1:13" ht="24.75" customHeight="1" x14ac:dyDescent="0.25">
      <c r="A91" s="231" t="s">
        <v>162</v>
      </c>
      <c r="B91" s="232"/>
      <c r="C91" s="232"/>
      <c r="D91" s="232"/>
      <c r="E91" s="232"/>
      <c r="F91" s="232"/>
      <c r="G91" s="233"/>
      <c r="H91" s="58">
        <v>972</v>
      </c>
      <c r="I91" s="59">
        <v>113</v>
      </c>
      <c r="J91" s="179" t="s">
        <v>177</v>
      </c>
      <c r="K91" s="61">
        <v>200</v>
      </c>
      <c r="L91" s="72">
        <f>L92</f>
        <v>20</v>
      </c>
      <c r="M91" s="72">
        <f>M92</f>
        <v>12.5</v>
      </c>
    </row>
    <row r="92" spans="1:13" ht="24.75" customHeight="1" x14ac:dyDescent="0.25">
      <c r="A92" s="234" t="s">
        <v>164</v>
      </c>
      <c r="B92" s="235"/>
      <c r="C92" s="235"/>
      <c r="D92" s="235"/>
      <c r="E92" s="235"/>
      <c r="F92" s="235"/>
      <c r="G92" s="236"/>
      <c r="H92" s="64">
        <v>972</v>
      </c>
      <c r="I92" s="65">
        <v>113</v>
      </c>
      <c r="J92" s="180" t="s">
        <v>177</v>
      </c>
      <c r="K92" s="67">
        <v>240</v>
      </c>
      <c r="L92" s="70">
        <v>20</v>
      </c>
      <c r="M92" s="70">
        <v>12.5</v>
      </c>
    </row>
    <row r="93" spans="1:13" ht="93" customHeight="1" x14ac:dyDescent="0.25">
      <c r="A93" s="228" t="s">
        <v>178</v>
      </c>
      <c r="B93" s="229"/>
      <c r="C93" s="229"/>
      <c r="D93" s="229"/>
      <c r="E93" s="229"/>
      <c r="F93" s="229"/>
      <c r="G93" s="230"/>
      <c r="H93" s="51">
        <v>972</v>
      </c>
      <c r="I93" s="52">
        <v>113</v>
      </c>
      <c r="J93" s="178" t="s">
        <v>179</v>
      </c>
      <c r="K93" s="54"/>
      <c r="L93" s="71">
        <f>L94</f>
        <v>50</v>
      </c>
      <c r="M93" s="71">
        <f>M94</f>
        <v>12.5</v>
      </c>
    </row>
    <row r="94" spans="1:13" ht="24" customHeight="1" x14ac:dyDescent="0.25">
      <c r="A94" s="231" t="s">
        <v>162</v>
      </c>
      <c r="B94" s="232"/>
      <c r="C94" s="232"/>
      <c r="D94" s="232"/>
      <c r="E94" s="232"/>
      <c r="F94" s="232"/>
      <c r="G94" s="233"/>
      <c r="H94" s="58">
        <v>972</v>
      </c>
      <c r="I94" s="59">
        <v>113</v>
      </c>
      <c r="J94" s="179" t="s">
        <v>179</v>
      </c>
      <c r="K94" s="61">
        <v>200</v>
      </c>
      <c r="L94" s="72">
        <f>L95</f>
        <v>50</v>
      </c>
      <c r="M94" s="72">
        <f>M95</f>
        <v>12.5</v>
      </c>
    </row>
    <row r="95" spans="1:13" ht="25.5" customHeight="1" x14ac:dyDescent="0.25">
      <c r="A95" s="234" t="s">
        <v>164</v>
      </c>
      <c r="B95" s="235"/>
      <c r="C95" s="235"/>
      <c r="D95" s="235"/>
      <c r="E95" s="235"/>
      <c r="F95" s="235"/>
      <c r="G95" s="236"/>
      <c r="H95" s="64">
        <v>972</v>
      </c>
      <c r="I95" s="65">
        <v>113</v>
      </c>
      <c r="J95" s="180" t="s">
        <v>179</v>
      </c>
      <c r="K95" s="67">
        <v>240</v>
      </c>
      <c r="L95" s="70">
        <v>50</v>
      </c>
      <c r="M95" s="70">
        <v>12.5</v>
      </c>
    </row>
    <row r="96" spans="1:13" ht="27.75" customHeight="1" x14ac:dyDescent="0.25">
      <c r="A96" s="240" t="s">
        <v>22</v>
      </c>
      <c r="B96" s="241"/>
      <c r="C96" s="241"/>
      <c r="D96" s="241"/>
      <c r="E96" s="241"/>
      <c r="F96" s="241"/>
      <c r="G96" s="242"/>
      <c r="H96" s="39">
        <v>972</v>
      </c>
      <c r="I96" s="40">
        <v>300</v>
      </c>
      <c r="J96" s="183"/>
      <c r="K96" s="42"/>
      <c r="L96" s="194">
        <f t="shared" ref="L96:M99" si="3">L97</f>
        <v>300</v>
      </c>
      <c r="M96" s="194">
        <f t="shared" si="3"/>
        <v>62.5</v>
      </c>
    </row>
    <row r="97" spans="1:22" ht="39" customHeight="1" x14ac:dyDescent="0.25">
      <c r="A97" s="225" t="s">
        <v>180</v>
      </c>
      <c r="B97" s="226"/>
      <c r="C97" s="226"/>
      <c r="D97" s="226"/>
      <c r="E97" s="226"/>
      <c r="F97" s="226"/>
      <c r="G97" s="227"/>
      <c r="H97" s="44">
        <v>972</v>
      </c>
      <c r="I97" s="45">
        <v>310</v>
      </c>
      <c r="J97" s="181"/>
      <c r="K97" s="47" t="s">
        <v>3</v>
      </c>
      <c r="L97" s="195">
        <f t="shared" si="3"/>
        <v>300</v>
      </c>
      <c r="M97" s="195">
        <f t="shared" si="3"/>
        <v>62.5</v>
      </c>
    </row>
    <row r="98" spans="1:22" ht="48.75" customHeight="1" x14ac:dyDescent="0.25">
      <c r="A98" s="252" t="s">
        <v>140</v>
      </c>
      <c r="B98" s="253"/>
      <c r="C98" s="253"/>
      <c r="D98" s="253"/>
      <c r="E98" s="253"/>
      <c r="F98" s="253"/>
      <c r="G98" s="254"/>
      <c r="H98" s="51">
        <v>972</v>
      </c>
      <c r="I98" s="52">
        <v>310</v>
      </c>
      <c r="J98" s="178" t="s">
        <v>141</v>
      </c>
      <c r="K98" s="54"/>
      <c r="L98" s="98">
        <f t="shared" si="3"/>
        <v>300</v>
      </c>
      <c r="M98" s="98">
        <f t="shared" si="3"/>
        <v>62.5</v>
      </c>
    </row>
    <row r="99" spans="1:22" ht="26.25" customHeight="1" x14ac:dyDescent="0.25">
      <c r="A99" s="231" t="s">
        <v>162</v>
      </c>
      <c r="B99" s="232"/>
      <c r="C99" s="232"/>
      <c r="D99" s="232"/>
      <c r="E99" s="232"/>
      <c r="F99" s="232"/>
      <c r="G99" s="233"/>
      <c r="H99" s="58">
        <v>972</v>
      </c>
      <c r="I99" s="59">
        <v>310</v>
      </c>
      <c r="J99" s="179" t="s">
        <v>141</v>
      </c>
      <c r="K99" s="61">
        <v>200</v>
      </c>
      <c r="L99" s="196">
        <f t="shared" si="3"/>
        <v>300</v>
      </c>
      <c r="M99" s="196">
        <f t="shared" si="3"/>
        <v>62.5</v>
      </c>
    </row>
    <row r="100" spans="1:22" ht="24.75" customHeight="1" x14ac:dyDescent="0.25">
      <c r="A100" s="234" t="s">
        <v>164</v>
      </c>
      <c r="B100" s="235"/>
      <c r="C100" s="235"/>
      <c r="D100" s="235"/>
      <c r="E100" s="235"/>
      <c r="F100" s="235"/>
      <c r="G100" s="236"/>
      <c r="H100" s="64">
        <v>972</v>
      </c>
      <c r="I100" s="65">
        <v>310</v>
      </c>
      <c r="J100" s="180" t="s">
        <v>141</v>
      </c>
      <c r="K100" s="67">
        <v>240</v>
      </c>
      <c r="L100" s="206">
        <v>300</v>
      </c>
      <c r="M100" s="87">
        <v>62.5</v>
      </c>
    </row>
    <row r="101" spans="1:22" s="8" customFormat="1" ht="19.5" customHeight="1" x14ac:dyDescent="0.4">
      <c r="A101" s="240" t="s">
        <v>86</v>
      </c>
      <c r="B101" s="241"/>
      <c r="C101" s="241"/>
      <c r="D101" s="241"/>
      <c r="E101" s="241"/>
      <c r="F101" s="241"/>
      <c r="G101" s="242"/>
      <c r="H101" s="39">
        <v>972</v>
      </c>
      <c r="I101" s="224">
        <v>400</v>
      </c>
      <c r="J101" s="183"/>
      <c r="K101" s="42"/>
      <c r="L101" s="194">
        <f>L102+L106+L110</f>
        <v>1703</v>
      </c>
      <c r="M101" s="194">
        <f>M102+M106+M110</f>
        <v>1355.4</v>
      </c>
      <c r="N101" s="17"/>
      <c r="R101" s="1"/>
      <c r="V101" s="4"/>
    </row>
    <row r="102" spans="1:22" ht="17.25" customHeight="1" x14ac:dyDescent="0.25">
      <c r="A102" s="225" t="s">
        <v>87</v>
      </c>
      <c r="B102" s="226"/>
      <c r="C102" s="226"/>
      <c r="D102" s="226"/>
      <c r="E102" s="226"/>
      <c r="F102" s="226"/>
      <c r="G102" s="227"/>
      <c r="H102" s="44">
        <v>972</v>
      </c>
      <c r="I102" s="84">
        <v>401</v>
      </c>
      <c r="J102" s="181"/>
      <c r="K102" s="47"/>
      <c r="L102" s="195">
        <f t="shared" ref="L102:M104" si="4">L103</f>
        <v>1000</v>
      </c>
      <c r="M102" s="195">
        <f t="shared" si="4"/>
        <v>657.6</v>
      </c>
      <c r="N102" s="19"/>
      <c r="R102" s="8"/>
    </row>
    <row r="103" spans="1:22" s="5" customFormat="1" ht="40.5" customHeight="1" x14ac:dyDescent="0.25">
      <c r="A103" s="252" t="s">
        <v>142</v>
      </c>
      <c r="B103" s="253"/>
      <c r="C103" s="253"/>
      <c r="D103" s="253"/>
      <c r="E103" s="253"/>
      <c r="F103" s="253"/>
      <c r="G103" s="254"/>
      <c r="H103" s="51">
        <v>972</v>
      </c>
      <c r="I103" s="78">
        <v>401</v>
      </c>
      <c r="J103" s="178" t="s">
        <v>181</v>
      </c>
      <c r="K103" s="54"/>
      <c r="L103" s="98">
        <f t="shared" si="4"/>
        <v>1000</v>
      </c>
      <c r="M103" s="98">
        <f t="shared" si="4"/>
        <v>657.6</v>
      </c>
      <c r="N103" s="19"/>
      <c r="R103" s="1"/>
    </row>
    <row r="104" spans="1:22" s="27" customFormat="1" ht="26.25" customHeight="1" x14ac:dyDescent="0.25">
      <c r="A104" s="231" t="s">
        <v>162</v>
      </c>
      <c r="B104" s="232"/>
      <c r="C104" s="232"/>
      <c r="D104" s="232"/>
      <c r="E104" s="232"/>
      <c r="F104" s="232"/>
      <c r="G104" s="233"/>
      <c r="H104" s="58">
        <v>972</v>
      </c>
      <c r="I104" s="80">
        <v>401</v>
      </c>
      <c r="J104" s="180" t="s">
        <v>181</v>
      </c>
      <c r="K104" s="61">
        <v>200</v>
      </c>
      <c r="L104" s="196">
        <f t="shared" si="4"/>
        <v>1000</v>
      </c>
      <c r="M104" s="196">
        <f t="shared" si="4"/>
        <v>657.6</v>
      </c>
      <c r="N104" s="26"/>
    </row>
    <row r="105" spans="1:22" ht="26.25" customHeight="1" x14ac:dyDescent="0.25">
      <c r="A105" s="234" t="s">
        <v>164</v>
      </c>
      <c r="B105" s="235"/>
      <c r="C105" s="235"/>
      <c r="D105" s="235"/>
      <c r="E105" s="235"/>
      <c r="F105" s="235"/>
      <c r="G105" s="236"/>
      <c r="H105" s="64">
        <v>972</v>
      </c>
      <c r="I105" s="82">
        <v>401</v>
      </c>
      <c r="J105" s="180" t="s">
        <v>181</v>
      </c>
      <c r="K105" s="67">
        <v>240</v>
      </c>
      <c r="L105" s="206">
        <v>1000</v>
      </c>
      <c r="M105" s="70">
        <v>657.6</v>
      </c>
    </row>
    <row r="106" spans="1:22" ht="15.75" customHeight="1" x14ac:dyDescent="0.25">
      <c r="A106" s="225" t="s">
        <v>182</v>
      </c>
      <c r="B106" s="226"/>
      <c r="C106" s="226"/>
      <c r="D106" s="226"/>
      <c r="E106" s="226"/>
      <c r="F106" s="226"/>
      <c r="G106" s="227"/>
      <c r="H106" s="44">
        <v>972</v>
      </c>
      <c r="I106" s="84">
        <v>409</v>
      </c>
      <c r="J106" s="181"/>
      <c r="K106" s="47"/>
      <c r="L106" s="195">
        <f t="shared" ref="L106:M108" si="5">L107</f>
        <v>593</v>
      </c>
      <c r="M106" s="195">
        <f t="shared" si="5"/>
        <v>592.79999999999995</v>
      </c>
    </row>
    <row r="107" spans="1:22" ht="51" customHeight="1" x14ac:dyDescent="0.25">
      <c r="A107" s="228" t="s">
        <v>171</v>
      </c>
      <c r="B107" s="229"/>
      <c r="C107" s="229"/>
      <c r="D107" s="229"/>
      <c r="E107" s="229"/>
      <c r="F107" s="229"/>
      <c r="G107" s="230"/>
      <c r="H107" s="51">
        <v>972</v>
      </c>
      <c r="I107" s="78">
        <v>409</v>
      </c>
      <c r="J107" s="178" t="s">
        <v>170</v>
      </c>
      <c r="K107" s="54"/>
      <c r="L107" s="98">
        <f t="shared" si="5"/>
        <v>593</v>
      </c>
      <c r="M107" s="98">
        <f t="shared" si="5"/>
        <v>592.79999999999995</v>
      </c>
    </row>
    <row r="108" spans="1:22" ht="26.25" customHeight="1" x14ac:dyDescent="0.25">
      <c r="A108" s="231" t="s">
        <v>162</v>
      </c>
      <c r="B108" s="232"/>
      <c r="C108" s="232"/>
      <c r="D108" s="232"/>
      <c r="E108" s="232"/>
      <c r="F108" s="232"/>
      <c r="G108" s="233"/>
      <c r="H108" s="58">
        <v>972</v>
      </c>
      <c r="I108" s="80">
        <v>409</v>
      </c>
      <c r="J108" s="180" t="s">
        <v>170</v>
      </c>
      <c r="K108" s="61">
        <v>200</v>
      </c>
      <c r="L108" s="196">
        <f t="shared" si="5"/>
        <v>593</v>
      </c>
      <c r="M108" s="196">
        <f t="shared" si="5"/>
        <v>592.79999999999995</v>
      </c>
    </row>
    <row r="109" spans="1:22" ht="26.25" customHeight="1" x14ac:dyDescent="0.25">
      <c r="A109" s="234" t="s">
        <v>164</v>
      </c>
      <c r="B109" s="235"/>
      <c r="C109" s="235"/>
      <c r="D109" s="235"/>
      <c r="E109" s="235"/>
      <c r="F109" s="235"/>
      <c r="G109" s="236"/>
      <c r="H109" s="64">
        <v>972</v>
      </c>
      <c r="I109" s="82">
        <v>409</v>
      </c>
      <c r="J109" s="180" t="s">
        <v>170</v>
      </c>
      <c r="K109" s="67">
        <v>240</v>
      </c>
      <c r="L109" s="206">
        <v>593</v>
      </c>
      <c r="M109" s="70">
        <v>592.79999999999995</v>
      </c>
    </row>
    <row r="110" spans="1:22" ht="17.25" customHeight="1" x14ac:dyDescent="0.25">
      <c r="A110" s="225" t="s">
        <v>183</v>
      </c>
      <c r="B110" s="226"/>
      <c r="C110" s="226"/>
      <c r="D110" s="226"/>
      <c r="E110" s="226"/>
      <c r="F110" s="226"/>
      <c r="G110" s="227"/>
      <c r="H110" s="44">
        <v>972</v>
      </c>
      <c r="I110" s="84">
        <v>412</v>
      </c>
      <c r="J110" s="181"/>
      <c r="K110" s="47"/>
      <c r="L110" s="195">
        <f t="shared" ref="L110:M112" si="6">L111</f>
        <v>110</v>
      </c>
      <c r="M110" s="195">
        <f t="shared" si="6"/>
        <v>105</v>
      </c>
    </row>
    <row r="111" spans="1:22" ht="17.25" customHeight="1" x14ac:dyDescent="0.25">
      <c r="A111" s="228" t="s">
        <v>184</v>
      </c>
      <c r="B111" s="229"/>
      <c r="C111" s="229"/>
      <c r="D111" s="229"/>
      <c r="E111" s="229"/>
      <c r="F111" s="229"/>
      <c r="G111" s="230"/>
      <c r="H111" s="51">
        <v>972</v>
      </c>
      <c r="I111" s="78">
        <v>412</v>
      </c>
      <c r="J111" s="178" t="s">
        <v>185</v>
      </c>
      <c r="K111" s="54"/>
      <c r="L111" s="98">
        <f t="shared" si="6"/>
        <v>110</v>
      </c>
      <c r="M111" s="98">
        <f t="shared" si="6"/>
        <v>105</v>
      </c>
    </row>
    <row r="112" spans="1:22" ht="26.25" customHeight="1" x14ac:dyDescent="0.25">
      <c r="A112" s="231" t="s">
        <v>162</v>
      </c>
      <c r="B112" s="232"/>
      <c r="C112" s="232"/>
      <c r="D112" s="232"/>
      <c r="E112" s="232"/>
      <c r="F112" s="232"/>
      <c r="G112" s="233"/>
      <c r="H112" s="58">
        <v>972</v>
      </c>
      <c r="I112" s="80">
        <v>412</v>
      </c>
      <c r="J112" s="180" t="s">
        <v>185</v>
      </c>
      <c r="K112" s="61">
        <v>200</v>
      </c>
      <c r="L112" s="196">
        <f t="shared" si="6"/>
        <v>110</v>
      </c>
      <c r="M112" s="196">
        <f t="shared" si="6"/>
        <v>105</v>
      </c>
    </row>
    <row r="113" spans="1:22" ht="26.25" customHeight="1" x14ac:dyDescent="0.25">
      <c r="A113" s="234" t="s">
        <v>164</v>
      </c>
      <c r="B113" s="235"/>
      <c r="C113" s="235"/>
      <c r="D113" s="235"/>
      <c r="E113" s="235"/>
      <c r="F113" s="235"/>
      <c r="G113" s="236"/>
      <c r="H113" s="64">
        <v>972</v>
      </c>
      <c r="I113" s="82">
        <v>412</v>
      </c>
      <c r="J113" s="180" t="s">
        <v>185</v>
      </c>
      <c r="K113" s="67">
        <v>240</v>
      </c>
      <c r="L113" s="206">
        <v>110</v>
      </c>
      <c r="M113" s="70">
        <v>105</v>
      </c>
    </row>
    <row r="114" spans="1:22" ht="18.75" customHeight="1" x14ac:dyDescent="0.25">
      <c r="A114" s="240" t="s">
        <v>23</v>
      </c>
      <c r="B114" s="241"/>
      <c r="C114" s="241"/>
      <c r="D114" s="241"/>
      <c r="E114" s="241"/>
      <c r="F114" s="241"/>
      <c r="G114" s="242"/>
      <c r="H114" s="39">
        <v>972</v>
      </c>
      <c r="I114" s="40">
        <v>500</v>
      </c>
      <c r="J114" s="183"/>
      <c r="K114" s="42"/>
      <c r="L114" s="194">
        <f>L115</f>
        <v>96449.3</v>
      </c>
      <c r="M114" s="194">
        <f>M115</f>
        <v>71379.400000000009</v>
      </c>
    </row>
    <row r="115" spans="1:22" s="27" customFormat="1" ht="18" customHeight="1" x14ac:dyDescent="0.25">
      <c r="A115" s="225" t="s">
        <v>5</v>
      </c>
      <c r="B115" s="226"/>
      <c r="C115" s="226"/>
      <c r="D115" s="226"/>
      <c r="E115" s="226"/>
      <c r="F115" s="226"/>
      <c r="G115" s="227"/>
      <c r="H115" s="44">
        <v>972</v>
      </c>
      <c r="I115" s="45">
        <v>503</v>
      </c>
      <c r="J115" s="181"/>
      <c r="K115" s="47"/>
      <c r="L115" s="195">
        <f>L116</f>
        <v>96449.3</v>
      </c>
      <c r="M115" s="195">
        <f>M116</f>
        <v>71379.400000000009</v>
      </c>
      <c r="N115" s="26"/>
    </row>
    <row r="116" spans="1:22" ht="18.75" customHeight="1" x14ac:dyDescent="0.25">
      <c r="A116" s="252" t="s">
        <v>186</v>
      </c>
      <c r="B116" s="253"/>
      <c r="C116" s="253"/>
      <c r="D116" s="253"/>
      <c r="E116" s="253"/>
      <c r="F116" s="253"/>
      <c r="G116" s="254"/>
      <c r="H116" s="51">
        <v>972</v>
      </c>
      <c r="I116" s="52">
        <v>503</v>
      </c>
      <c r="J116" s="178" t="s">
        <v>143</v>
      </c>
      <c r="K116" s="54"/>
      <c r="L116" s="98">
        <f>L117+L119</f>
        <v>96449.3</v>
      </c>
      <c r="M116" s="98">
        <f>M117+M119</f>
        <v>71379.400000000009</v>
      </c>
    </row>
    <row r="117" spans="1:22" s="10" customFormat="1" ht="27.75" customHeight="1" x14ac:dyDescent="0.25">
      <c r="A117" s="231" t="s">
        <v>162</v>
      </c>
      <c r="B117" s="232"/>
      <c r="C117" s="232"/>
      <c r="D117" s="232"/>
      <c r="E117" s="232"/>
      <c r="F117" s="232"/>
      <c r="G117" s="233"/>
      <c r="H117" s="58">
        <v>972</v>
      </c>
      <c r="I117" s="215">
        <v>503</v>
      </c>
      <c r="J117" s="179" t="s">
        <v>143</v>
      </c>
      <c r="K117" s="212">
        <v>200</v>
      </c>
      <c r="L117" s="198">
        <f>L118</f>
        <v>96199.3</v>
      </c>
      <c r="M117" s="198">
        <f>M118</f>
        <v>71130.3</v>
      </c>
      <c r="N117" s="24"/>
    </row>
    <row r="118" spans="1:22" s="10" customFormat="1" ht="26.25" customHeight="1" x14ac:dyDescent="0.25">
      <c r="A118" s="234" t="s">
        <v>164</v>
      </c>
      <c r="B118" s="235"/>
      <c r="C118" s="235"/>
      <c r="D118" s="235"/>
      <c r="E118" s="235"/>
      <c r="F118" s="235"/>
      <c r="G118" s="236"/>
      <c r="H118" s="83">
        <v>972</v>
      </c>
      <c r="I118" s="86">
        <v>503</v>
      </c>
      <c r="J118" s="180" t="s">
        <v>143</v>
      </c>
      <c r="K118" s="69">
        <v>240</v>
      </c>
      <c r="L118" s="87">
        <v>96199.3</v>
      </c>
      <c r="M118" s="87">
        <v>71130.3</v>
      </c>
      <c r="N118" s="25"/>
    </row>
    <row r="119" spans="1:22" s="10" customFormat="1" ht="18" customHeight="1" x14ac:dyDescent="0.25">
      <c r="A119" s="231" t="s">
        <v>117</v>
      </c>
      <c r="B119" s="232"/>
      <c r="C119" s="232"/>
      <c r="D119" s="232"/>
      <c r="E119" s="232"/>
      <c r="F119" s="232"/>
      <c r="G119" s="233"/>
      <c r="H119" s="58">
        <v>972</v>
      </c>
      <c r="I119" s="59">
        <v>503</v>
      </c>
      <c r="J119" s="179" t="s">
        <v>143</v>
      </c>
      <c r="K119" s="61">
        <v>800</v>
      </c>
      <c r="L119" s="196">
        <f>L120</f>
        <v>250</v>
      </c>
      <c r="M119" s="196">
        <f>M120</f>
        <v>249.1</v>
      </c>
      <c r="N119" s="24"/>
    </row>
    <row r="120" spans="1:22" s="10" customFormat="1" ht="18" customHeight="1" x14ac:dyDescent="0.25">
      <c r="A120" s="249" t="s">
        <v>84</v>
      </c>
      <c r="B120" s="250"/>
      <c r="C120" s="250"/>
      <c r="D120" s="250"/>
      <c r="E120" s="250"/>
      <c r="F120" s="250"/>
      <c r="G120" s="251"/>
      <c r="H120" s="64">
        <v>972</v>
      </c>
      <c r="I120" s="65">
        <v>503</v>
      </c>
      <c r="J120" s="180" t="s">
        <v>143</v>
      </c>
      <c r="K120" s="67">
        <v>850</v>
      </c>
      <c r="L120" s="206">
        <v>250</v>
      </c>
      <c r="M120" s="206">
        <v>249.1</v>
      </c>
      <c r="N120" s="24"/>
    </row>
    <row r="121" spans="1:22" s="10" customFormat="1" ht="17.25" customHeight="1" x14ac:dyDescent="0.25">
      <c r="A121" s="240" t="s">
        <v>26</v>
      </c>
      <c r="B121" s="241"/>
      <c r="C121" s="241"/>
      <c r="D121" s="241"/>
      <c r="E121" s="241"/>
      <c r="F121" s="241"/>
      <c r="G121" s="242"/>
      <c r="H121" s="39">
        <v>972</v>
      </c>
      <c r="I121" s="40">
        <v>600</v>
      </c>
      <c r="J121" s="183"/>
      <c r="K121" s="42"/>
      <c r="L121" s="194">
        <f t="shared" ref="L121:M124" si="7">L122</f>
        <v>1400</v>
      </c>
      <c r="M121" s="194">
        <f t="shared" si="7"/>
        <v>1105.2</v>
      </c>
      <c r="N121" s="24"/>
    </row>
    <row r="122" spans="1:22" s="10" customFormat="1" ht="18.75" customHeight="1" x14ac:dyDescent="0.4">
      <c r="A122" s="225" t="s">
        <v>27</v>
      </c>
      <c r="B122" s="226"/>
      <c r="C122" s="226"/>
      <c r="D122" s="226"/>
      <c r="E122" s="226"/>
      <c r="F122" s="226"/>
      <c r="G122" s="227"/>
      <c r="H122" s="44">
        <v>972</v>
      </c>
      <c r="I122" s="45">
        <v>605</v>
      </c>
      <c r="J122" s="181"/>
      <c r="K122" s="47"/>
      <c r="L122" s="195">
        <f t="shared" si="7"/>
        <v>1400</v>
      </c>
      <c r="M122" s="195">
        <f t="shared" si="7"/>
        <v>1105.2</v>
      </c>
      <c r="N122" s="24"/>
      <c r="V122" s="4"/>
    </row>
    <row r="123" spans="1:22" s="10" customFormat="1" ht="50.25" customHeight="1" x14ac:dyDescent="0.25">
      <c r="A123" s="228" t="s">
        <v>168</v>
      </c>
      <c r="B123" s="229"/>
      <c r="C123" s="229"/>
      <c r="D123" s="229"/>
      <c r="E123" s="229"/>
      <c r="F123" s="229"/>
      <c r="G123" s="230"/>
      <c r="H123" s="51">
        <v>972</v>
      </c>
      <c r="I123" s="52">
        <v>605</v>
      </c>
      <c r="J123" s="178" t="s">
        <v>169</v>
      </c>
      <c r="K123" s="54"/>
      <c r="L123" s="98">
        <f t="shared" si="7"/>
        <v>1400</v>
      </c>
      <c r="M123" s="98">
        <f t="shared" si="7"/>
        <v>1105.2</v>
      </c>
      <c r="N123" s="25"/>
    </row>
    <row r="124" spans="1:22" s="11" customFormat="1" ht="26.25" customHeight="1" x14ac:dyDescent="0.25">
      <c r="A124" s="231" t="s">
        <v>162</v>
      </c>
      <c r="B124" s="232"/>
      <c r="C124" s="232"/>
      <c r="D124" s="232"/>
      <c r="E124" s="232"/>
      <c r="F124" s="232"/>
      <c r="G124" s="233"/>
      <c r="H124" s="58">
        <v>972</v>
      </c>
      <c r="I124" s="59">
        <v>605</v>
      </c>
      <c r="J124" s="179" t="s">
        <v>169</v>
      </c>
      <c r="K124" s="61">
        <v>200</v>
      </c>
      <c r="L124" s="196">
        <f t="shared" si="7"/>
        <v>1400</v>
      </c>
      <c r="M124" s="196">
        <f t="shared" si="7"/>
        <v>1105.2</v>
      </c>
      <c r="N124" s="25"/>
      <c r="R124" s="10"/>
    </row>
    <row r="125" spans="1:22" s="29" customFormat="1" ht="27" customHeight="1" x14ac:dyDescent="0.25">
      <c r="A125" s="234" t="s">
        <v>164</v>
      </c>
      <c r="B125" s="235"/>
      <c r="C125" s="235"/>
      <c r="D125" s="235"/>
      <c r="E125" s="235"/>
      <c r="F125" s="235"/>
      <c r="G125" s="236"/>
      <c r="H125" s="64">
        <v>972</v>
      </c>
      <c r="I125" s="65">
        <v>605</v>
      </c>
      <c r="J125" s="180" t="s">
        <v>169</v>
      </c>
      <c r="K125" s="67">
        <v>240</v>
      </c>
      <c r="L125" s="206">
        <v>1400</v>
      </c>
      <c r="M125" s="68">
        <v>1105.2</v>
      </c>
      <c r="N125" s="28"/>
    </row>
    <row r="126" spans="1:22" s="29" customFormat="1" ht="18.75" customHeight="1" x14ac:dyDescent="0.25">
      <c r="A126" s="240" t="s">
        <v>25</v>
      </c>
      <c r="B126" s="241"/>
      <c r="C126" s="241"/>
      <c r="D126" s="241"/>
      <c r="E126" s="241"/>
      <c r="F126" s="241"/>
      <c r="G126" s="242"/>
      <c r="H126" s="39">
        <v>972</v>
      </c>
      <c r="I126" s="40">
        <v>700</v>
      </c>
      <c r="J126" s="183"/>
      <c r="K126" s="42"/>
      <c r="L126" s="194">
        <f>L127+L131</f>
        <v>4763</v>
      </c>
      <c r="M126" s="194">
        <f>M127+M131</f>
        <v>3124.9</v>
      </c>
      <c r="N126" s="28"/>
    </row>
    <row r="127" spans="1:22" s="10" customFormat="1" ht="26.25" customHeight="1" x14ac:dyDescent="0.25">
      <c r="A127" s="225" t="s">
        <v>103</v>
      </c>
      <c r="B127" s="226"/>
      <c r="C127" s="226"/>
      <c r="D127" s="226"/>
      <c r="E127" s="226"/>
      <c r="F127" s="226"/>
      <c r="G127" s="227"/>
      <c r="H127" s="44">
        <v>972</v>
      </c>
      <c r="I127" s="45">
        <v>705</v>
      </c>
      <c r="J127" s="181"/>
      <c r="K127" s="47"/>
      <c r="L127" s="195">
        <f t="shared" ref="L127:M129" si="8">L128</f>
        <v>157</v>
      </c>
      <c r="M127" s="195">
        <f t="shared" si="8"/>
        <v>140.6</v>
      </c>
      <c r="N127" s="24"/>
    </row>
    <row r="128" spans="1:22" s="10" customFormat="1" ht="78" customHeight="1" x14ac:dyDescent="0.25">
      <c r="A128" s="228" t="s">
        <v>144</v>
      </c>
      <c r="B128" s="229"/>
      <c r="C128" s="229"/>
      <c r="D128" s="229"/>
      <c r="E128" s="229"/>
      <c r="F128" s="229"/>
      <c r="G128" s="230"/>
      <c r="H128" s="162">
        <v>972</v>
      </c>
      <c r="I128" s="163">
        <v>705</v>
      </c>
      <c r="J128" s="189" t="s">
        <v>145</v>
      </c>
      <c r="K128" s="177"/>
      <c r="L128" s="213">
        <f t="shared" si="8"/>
        <v>157</v>
      </c>
      <c r="M128" s="213">
        <f t="shared" si="8"/>
        <v>140.6</v>
      </c>
      <c r="N128" s="24"/>
    </row>
    <row r="129" spans="1:22" s="29" customFormat="1" ht="27.75" customHeight="1" x14ac:dyDescent="0.25">
      <c r="A129" s="231" t="s">
        <v>162</v>
      </c>
      <c r="B129" s="232"/>
      <c r="C129" s="232"/>
      <c r="D129" s="232"/>
      <c r="E129" s="232"/>
      <c r="F129" s="232"/>
      <c r="G129" s="233"/>
      <c r="H129" s="216">
        <v>972</v>
      </c>
      <c r="I129" s="217">
        <v>705</v>
      </c>
      <c r="J129" s="207" t="s">
        <v>145</v>
      </c>
      <c r="K129" s="218">
        <v>200</v>
      </c>
      <c r="L129" s="219">
        <f t="shared" si="8"/>
        <v>157</v>
      </c>
      <c r="M129" s="219">
        <f t="shared" si="8"/>
        <v>140.6</v>
      </c>
      <c r="N129" s="28"/>
    </row>
    <row r="130" spans="1:22" s="10" customFormat="1" ht="27.75" customHeight="1" x14ac:dyDescent="0.25">
      <c r="A130" s="234" t="s">
        <v>164</v>
      </c>
      <c r="B130" s="235"/>
      <c r="C130" s="235"/>
      <c r="D130" s="235"/>
      <c r="E130" s="235"/>
      <c r="F130" s="235"/>
      <c r="G130" s="236"/>
      <c r="H130" s="175">
        <v>972</v>
      </c>
      <c r="I130" s="176">
        <v>705</v>
      </c>
      <c r="J130" s="187" t="s">
        <v>145</v>
      </c>
      <c r="K130" s="177">
        <v>240</v>
      </c>
      <c r="L130" s="214">
        <v>157</v>
      </c>
      <c r="M130" s="192">
        <v>140.6</v>
      </c>
      <c r="N130" s="24"/>
    </row>
    <row r="131" spans="1:22" s="10" customFormat="1" ht="18.75" customHeight="1" x14ac:dyDescent="0.25">
      <c r="A131" s="225" t="s">
        <v>146</v>
      </c>
      <c r="B131" s="226"/>
      <c r="C131" s="226"/>
      <c r="D131" s="226"/>
      <c r="E131" s="226"/>
      <c r="F131" s="226"/>
      <c r="G131" s="227"/>
      <c r="H131" s="44">
        <v>972</v>
      </c>
      <c r="I131" s="45">
        <v>709</v>
      </c>
      <c r="J131" s="181"/>
      <c r="K131" s="47"/>
      <c r="L131" s="195">
        <f>L132+L135+L138</f>
        <v>4606</v>
      </c>
      <c r="M131" s="195">
        <f>M132+M135+M138</f>
        <v>2984.3</v>
      </c>
      <c r="N131" s="17"/>
    </row>
    <row r="132" spans="1:22" ht="24.75" customHeight="1" x14ac:dyDescent="0.4">
      <c r="A132" s="237" t="s">
        <v>147</v>
      </c>
      <c r="B132" s="238"/>
      <c r="C132" s="238"/>
      <c r="D132" s="238"/>
      <c r="E132" s="238"/>
      <c r="F132" s="238"/>
      <c r="G132" s="239"/>
      <c r="H132" s="162">
        <v>972</v>
      </c>
      <c r="I132" s="191">
        <v>709</v>
      </c>
      <c r="J132" s="189" t="s">
        <v>187</v>
      </c>
      <c r="K132" s="165"/>
      <c r="L132" s="213">
        <f>L133</f>
        <v>546</v>
      </c>
      <c r="M132" s="213">
        <f>M133</f>
        <v>545</v>
      </c>
      <c r="N132" s="24"/>
      <c r="R132" s="10"/>
      <c r="V132" s="4"/>
    </row>
    <row r="133" spans="1:22" s="10" customFormat="1" ht="25.5" customHeight="1" x14ac:dyDescent="0.25">
      <c r="A133" s="231" t="s">
        <v>162</v>
      </c>
      <c r="B133" s="232"/>
      <c r="C133" s="232"/>
      <c r="D133" s="232"/>
      <c r="E133" s="232"/>
      <c r="F133" s="232"/>
      <c r="G133" s="233"/>
      <c r="H133" s="58">
        <v>972</v>
      </c>
      <c r="I133" s="80">
        <v>709</v>
      </c>
      <c r="J133" s="179" t="s">
        <v>187</v>
      </c>
      <c r="K133" s="61">
        <v>200</v>
      </c>
      <c r="L133" s="196">
        <f>L134</f>
        <v>546</v>
      </c>
      <c r="M133" s="196">
        <f>M134</f>
        <v>545</v>
      </c>
      <c r="N133" s="17"/>
      <c r="R133" s="1"/>
    </row>
    <row r="134" spans="1:22" ht="27.75" customHeight="1" x14ac:dyDescent="0.25">
      <c r="A134" s="234" t="s">
        <v>164</v>
      </c>
      <c r="B134" s="235"/>
      <c r="C134" s="235"/>
      <c r="D134" s="235"/>
      <c r="E134" s="235"/>
      <c r="F134" s="235"/>
      <c r="G134" s="236"/>
      <c r="H134" s="64">
        <v>972</v>
      </c>
      <c r="I134" s="82">
        <v>709</v>
      </c>
      <c r="J134" s="180" t="s">
        <v>187</v>
      </c>
      <c r="K134" s="67">
        <v>240</v>
      </c>
      <c r="L134" s="206">
        <v>546</v>
      </c>
      <c r="M134" s="70">
        <v>545</v>
      </c>
      <c r="N134" s="19"/>
      <c r="R134" s="10"/>
    </row>
    <row r="135" spans="1:22" ht="24.75" customHeight="1" x14ac:dyDescent="0.25">
      <c r="A135" s="237" t="s">
        <v>148</v>
      </c>
      <c r="B135" s="238"/>
      <c r="C135" s="238"/>
      <c r="D135" s="238"/>
      <c r="E135" s="238"/>
      <c r="F135" s="238"/>
      <c r="G135" s="239"/>
      <c r="H135" s="162">
        <v>972</v>
      </c>
      <c r="I135" s="191">
        <v>709</v>
      </c>
      <c r="J135" s="189" t="s">
        <v>149</v>
      </c>
      <c r="K135" s="165"/>
      <c r="L135" s="213">
        <f>L136</f>
        <v>3880</v>
      </c>
      <c r="M135" s="213">
        <f>M136</f>
        <v>2428.5</v>
      </c>
      <c r="N135" s="19"/>
      <c r="R135" s="10"/>
    </row>
    <row r="136" spans="1:22" ht="24.75" customHeight="1" x14ac:dyDescent="0.25">
      <c r="A136" s="231" t="s">
        <v>162</v>
      </c>
      <c r="B136" s="232"/>
      <c r="C136" s="232"/>
      <c r="D136" s="232"/>
      <c r="E136" s="232"/>
      <c r="F136" s="232"/>
      <c r="G136" s="233"/>
      <c r="H136" s="58">
        <v>972</v>
      </c>
      <c r="I136" s="80">
        <v>709</v>
      </c>
      <c r="J136" s="179" t="s">
        <v>188</v>
      </c>
      <c r="K136" s="61">
        <v>200</v>
      </c>
      <c r="L136" s="196">
        <f>L137</f>
        <v>3880</v>
      </c>
      <c r="M136" s="196">
        <f>M137</f>
        <v>2428.5</v>
      </c>
      <c r="N136" s="19"/>
      <c r="R136" s="10"/>
    </row>
    <row r="137" spans="1:22" ht="26.25" customHeight="1" x14ac:dyDescent="0.25">
      <c r="A137" s="234" t="s">
        <v>164</v>
      </c>
      <c r="B137" s="235"/>
      <c r="C137" s="235"/>
      <c r="D137" s="235"/>
      <c r="E137" s="235"/>
      <c r="F137" s="235"/>
      <c r="G137" s="236"/>
      <c r="H137" s="64">
        <v>972</v>
      </c>
      <c r="I137" s="82">
        <v>709</v>
      </c>
      <c r="J137" s="180" t="s">
        <v>188</v>
      </c>
      <c r="K137" s="67">
        <v>240</v>
      </c>
      <c r="L137" s="206">
        <v>3880</v>
      </c>
      <c r="M137" s="70">
        <v>2428.5</v>
      </c>
      <c r="N137" s="19"/>
      <c r="R137" s="10"/>
    </row>
    <row r="138" spans="1:22" ht="48" customHeight="1" x14ac:dyDescent="0.25">
      <c r="A138" s="237" t="s">
        <v>174</v>
      </c>
      <c r="B138" s="238"/>
      <c r="C138" s="238"/>
      <c r="D138" s="238"/>
      <c r="E138" s="238"/>
      <c r="F138" s="238"/>
      <c r="G138" s="239"/>
      <c r="H138" s="162">
        <v>972</v>
      </c>
      <c r="I138" s="191">
        <v>709</v>
      </c>
      <c r="J138" s="189" t="s">
        <v>175</v>
      </c>
      <c r="K138" s="165"/>
      <c r="L138" s="213">
        <f>L139</f>
        <v>180</v>
      </c>
      <c r="M138" s="213">
        <f>M139</f>
        <v>10.8</v>
      </c>
      <c r="N138" s="19"/>
      <c r="R138" s="10"/>
    </row>
    <row r="139" spans="1:22" ht="24" customHeight="1" x14ac:dyDescent="0.25">
      <c r="A139" s="231" t="s">
        <v>162</v>
      </c>
      <c r="B139" s="232"/>
      <c r="C139" s="232"/>
      <c r="D139" s="232"/>
      <c r="E139" s="232"/>
      <c r="F139" s="232"/>
      <c r="G139" s="233"/>
      <c r="H139" s="58">
        <v>972</v>
      </c>
      <c r="I139" s="80">
        <v>709</v>
      </c>
      <c r="J139" s="179" t="s">
        <v>175</v>
      </c>
      <c r="K139" s="61">
        <v>200</v>
      </c>
      <c r="L139" s="196">
        <f>L140</f>
        <v>180</v>
      </c>
      <c r="M139" s="196">
        <f>M140</f>
        <v>10.8</v>
      </c>
      <c r="N139" s="19"/>
      <c r="R139" s="10"/>
    </row>
    <row r="140" spans="1:22" ht="26.25" customHeight="1" x14ac:dyDescent="0.25">
      <c r="A140" s="234" t="s">
        <v>164</v>
      </c>
      <c r="B140" s="235"/>
      <c r="C140" s="235"/>
      <c r="D140" s="235"/>
      <c r="E140" s="235"/>
      <c r="F140" s="235"/>
      <c r="G140" s="236"/>
      <c r="H140" s="64">
        <v>972</v>
      </c>
      <c r="I140" s="82">
        <v>709</v>
      </c>
      <c r="J140" s="180" t="s">
        <v>175</v>
      </c>
      <c r="K140" s="67">
        <v>240</v>
      </c>
      <c r="L140" s="206">
        <v>180</v>
      </c>
      <c r="M140" s="70">
        <v>10.8</v>
      </c>
      <c r="N140" s="19"/>
      <c r="R140" s="10"/>
    </row>
    <row r="141" spans="1:22" s="5" customFormat="1" ht="18.75" customHeight="1" x14ac:dyDescent="0.25">
      <c r="A141" s="240" t="s">
        <v>31</v>
      </c>
      <c r="B141" s="241"/>
      <c r="C141" s="241"/>
      <c r="D141" s="241"/>
      <c r="E141" s="241"/>
      <c r="F141" s="241"/>
      <c r="G141" s="242"/>
      <c r="H141" s="39">
        <v>972</v>
      </c>
      <c r="I141" s="40">
        <v>800</v>
      </c>
      <c r="J141" s="183"/>
      <c r="K141" s="42"/>
      <c r="L141" s="194">
        <f>L142</f>
        <v>11620</v>
      </c>
      <c r="M141" s="194">
        <f>M142</f>
        <v>9256.7000000000007</v>
      </c>
      <c r="N141" s="19"/>
    </row>
    <row r="142" spans="1:22" ht="19.5" customHeight="1" x14ac:dyDescent="0.25">
      <c r="A142" s="225" t="s">
        <v>150</v>
      </c>
      <c r="B142" s="226"/>
      <c r="C142" s="226"/>
      <c r="D142" s="226"/>
      <c r="E142" s="226"/>
      <c r="F142" s="226"/>
      <c r="G142" s="227"/>
      <c r="H142" s="44">
        <v>972</v>
      </c>
      <c r="I142" s="45">
        <v>804</v>
      </c>
      <c r="J142" s="181"/>
      <c r="K142" s="47"/>
      <c r="L142" s="195">
        <f>L143+L146</f>
        <v>11620</v>
      </c>
      <c r="M142" s="195">
        <f>M143+M146</f>
        <v>9256.7000000000007</v>
      </c>
    </row>
    <row r="143" spans="1:22" ht="38.25" customHeight="1" x14ac:dyDescent="0.25">
      <c r="A143" s="266" t="s">
        <v>151</v>
      </c>
      <c r="B143" s="267"/>
      <c r="C143" s="267"/>
      <c r="D143" s="267"/>
      <c r="E143" s="267"/>
      <c r="F143" s="267"/>
      <c r="G143" s="268"/>
      <c r="H143" s="51">
        <v>972</v>
      </c>
      <c r="I143" s="78">
        <v>804</v>
      </c>
      <c r="J143" s="178" t="s">
        <v>152</v>
      </c>
      <c r="K143" s="51"/>
      <c r="L143" s="98">
        <f>L144</f>
        <v>9070</v>
      </c>
      <c r="M143" s="98">
        <f>M144</f>
        <v>7033.5</v>
      </c>
    </row>
    <row r="144" spans="1:22" ht="23.25" customHeight="1" x14ac:dyDescent="0.25">
      <c r="A144" s="231" t="s">
        <v>162</v>
      </c>
      <c r="B144" s="232"/>
      <c r="C144" s="232"/>
      <c r="D144" s="232"/>
      <c r="E144" s="232"/>
      <c r="F144" s="232"/>
      <c r="G144" s="233"/>
      <c r="H144" s="58">
        <v>972</v>
      </c>
      <c r="I144" s="80">
        <v>804</v>
      </c>
      <c r="J144" s="179" t="s">
        <v>152</v>
      </c>
      <c r="K144" s="61">
        <v>200</v>
      </c>
      <c r="L144" s="196">
        <f>L145</f>
        <v>9070</v>
      </c>
      <c r="M144" s="196">
        <f>M145</f>
        <v>7033.5</v>
      </c>
    </row>
    <row r="145" spans="1:18" ht="25.5" customHeight="1" x14ac:dyDescent="0.25">
      <c r="A145" s="234" t="s">
        <v>164</v>
      </c>
      <c r="B145" s="235"/>
      <c r="C145" s="235"/>
      <c r="D145" s="235"/>
      <c r="E145" s="235"/>
      <c r="F145" s="235"/>
      <c r="G145" s="236"/>
      <c r="H145" s="64">
        <v>972</v>
      </c>
      <c r="I145" s="82">
        <v>804</v>
      </c>
      <c r="J145" s="180" t="s">
        <v>152</v>
      </c>
      <c r="K145" s="67">
        <v>240</v>
      </c>
      <c r="L145" s="204">
        <v>9070</v>
      </c>
      <c r="M145" s="87">
        <v>7033.5</v>
      </c>
    </row>
    <row r="146" spans="1:18" ht="27" customHeight="1" x14ac:dyDescent="0.25">
      <c r="A146" s="266" t="s">
        <v>153</v>
      </c>
      <c r="B146" s="267"/>
      <c r="C146" s="267"/>
      <c r="D146" s="267"/>
      <c r="E146" s="267"/>
      <c r="F146" s="267"/>
      <c r="G146" s="268"/>
      <c r="H146" s="51">
        <v>972</v>
      </c>
      <c r="I146" s="78">
        <v>804</v>
      </c>
      <c r="J146" s="178" t="s">
        <v>189</v>
      </c>
      <c r="K146" s="51"/>
      <c r="L146" s="98">
        <f>L147</f>
        <v>2550</v>
      </c>
      <c r="M146" s="98">
        <f>M147</f>
        <v>2223.1999999999998</v>
      </c>
    </row>
    <row r="147" spans="1:18" ht="27.75" customHeight="1" x14ac:dyDescent="0.25">
      <c r="A147" s="231" t="s">
        <v>162</v>
      </c>
      <c r="B147" s="232"/>
      <c r="C147" s="232"/>
      <c r="D147" s="232"/>
      <c r="E147" s="232"/>
      <c r="F147" s="232"/>
      <c r="G147" s="233"/>
      <c r="H147" s="58">
        <v>972</v>
      </c>
      <c r="I147" s="80">
        <v>804</v>
      </c>
      <c r="J147" s="179" t="s">
        <v>189</v>
      </c>
      <c r="K147" s="61">
        <v>200</v>
      </c>
      <c r="L147" s="196">
        <f>L148</f>
        <v>2550</v>
      </c>
      <c r="M147" s="196">
        <f>M148</f>
        <v>2223.1999999999998</v>
      </c>
      <c r="N147" s="19"/>
    </row>
    <row r="148" spans="1:18" s="27" customFormat="1" ht="24" customHeight="1" x14ac:dyDescent="0.25">
      <c r="A148" s="234" t="s">
        <v>164</v>
      </c>
      <c r="B148" s="235"/>
      <c r="C148" s="235"/>
      <c r="D148" s="235"/>
      <c r="E148" s="235"/>
      <c r="F148" s="235"/>
      <c r="G148" s="236"/>
      <c r="H148" s="64">
        <v>972</v>
      </c>
      <c r="I148" s="82">
        <v>804</v>
      </c>
      <c r="J148" s="180" t="s">
        <v>189</v>
      </c>
      <c r="K148" s="67">
        <v>240</v>
      </c>
      <c r="L148" s="204">
        <v>2550</v>
      </c>
      <c r="M148" s="87">
        <v>2223.1999999999998</v>
      </c>
      <c r="N148" s="26"/>
    </row>
    <row r="149" spans="1:18" ht="20.25" customHeight="1" x14ac:dyDescent="0.25">
      <c r="A149" s="240" t="s">
        <v>24</v>
      </c>
      <c r="B149" s="241"/>
      <c r="C149" s="241"/>
      <c r="D149" s="241"/>
      <c r="E149" s="241"/>
      <c r="F149" s="241"/>
      <c r="G149" s="242"/>
      <c r="H149" s="39">
        <v>972</v>
      </c>
      <c r="I149" s="40">
        <v>1000</v>
      </c>
      <c r="J149" s="183"/>
      <c r="K149" s="42"/>
      <c r="L149" s="194">
        <f>L150+L154+L158</f>
        <v>20971.7</v>
      </c>
      <c r="M149" s="194">
        <f>M150+M154+M158</f>
        <v>19076.899999999998</v>
      </c>
    </row>
    <row r="150" spans="1:18" ht="18" customHeight="1" x14ac:dyDescent="0.25">
      <c r="A150" s="225" t="s">
        <v>110</v>
      </c>
      <c r="B150" s="226"/>
      <c r="C150" s="226"/>
      <c r="D150" s="226"/>
      <c r="E150" s="226"/>
      <c r="F150" s="226"/>
      <c r="G150" s="227"/>
      <c r="H150" s="44">
        <v>972</v>
      </c>
      <c r="I150" s="45">
        <v>1001</v>
      </c>
      <c r="J150" s="181"/>
      <c r="K150" s="47" t="s">
        <v>3</v>
      </c>
      <c r="L150" s="195">
        <f t="shared" ref="L150:M152" si="9">L151</f>
        <v>1004.2</v>
      </c>
      <c r="M150" s="195">
        <f t="shared" si="9"/>
        <v>1004.1</v>
      </c>
    </row>
    <row r="151" spans="1:18" s="27" customFormat="1" ht="42.75" customHeight="1" x14ac:dyDescent="0.25">
      <c r="A151" s="252" t="s">
        <v>154</v>
      </c>
      <c r="B151" s="253"/>
      <c r="C151" s="253"/>
      <c r="D151" s="253"/>
      <c r="E151" s="253"/>
      <c r="F151" s="253"/>
      <c r="G151" s="254"/>
      <c r="H151" s="51">
        <v>972</v>
      </c>
      <c r="I151" s="52">
        <v>1001</v>
      </c>
      <c r="J151" s="178" t="s">
        <v>155</v>
      </c>
      <c r="K151" s="54"/>
      <c r="L151" s="197">
        <f t="shared" si="9"/>
        <v>1004.2</v>
      </c>
      <c r="M151" s="197">
        <f t="shared" si="9"/>
        <v>1004.1</v>
      </c>
      <c r="N151" s="26"/>
    </row>
    <row r="152" spans="1:18" s="27" customFormat="1" ht="19.5" customHeight="1" x14ac:dyDescent="0.25">
      <c r="A152" s="243" t="s">
        <v>119</v>
      </c>
      <c r="B152" s="244"/>
      <c r="C152" s="244"/>
      <c r="D152" s="244"/>
      <c r="E152" s="244"/>
      <c r="F152" s="244"/>
      <c r="G152" s="245"/>
      <c r="H152" s="58">
        <v>972</v>
      </c>
      <c r="I152" s="59">
        <v>1001</v>
      </c>
      <c r="J152" s="179" t="s">
        <v>155</v>
      </c>
      <c r="K152" s="61">
        <v>300</v>
      </c>
      <c r="L152" s="198">
        <f t="shared" si="9"/>
        <v>1004.2</v>
      </c>
      <c r="M152" s="198">
        <f t="shared" si="9"/>
        <v>1004.1</v>
      </c>
      <c r="N152" s="26"/>
    </row>
    <row r="153" spans="1:18" ht="18" customHeight="1" x14ac:dyDescent="0.25">
      <c r="A153" s="234" t="s">
        <v>165</v>
      </c>
      <c r="B153" s="235"/>
      <c r="C153" s="235"/>
      <c r="D153" s="235"/>
      <c r="E153" s="235"/>
      <c r="F153" s="235"/>
      <c r="G153" s="236"/>
      <c r="H153" s="64">
        <v>972</v>
      </c>
      <c r="I153" s="65">
        <v>1001</v>
      </c>
      <c r="J153" s="180" t="s">
        <v>155</v>
      </c>
      <c r="K153" s="67">
        <v>310</v>
      </c>
      <c r="L153" s="87">
        <v>1004.2</v>
      </c>
      <c r="M153" s="87">
        <v>1004.1</v>
      </c>
      <c r="N153" s="19"/>
    </row>
    <row r="154" spans="1:18" ht="18" customHeight="1" x14ac:dyDescent="0.25">
      <c r="A154" s="225" t="s">
        <v>53</v>
      </c>
      <c r="B154" s="226"/>
      <c r="C154" s="226"/>
      <c r="D154" s="226"/>
      <c r="E154" s="226"/>
      <c r="F154" s="226"/>
      <c r="G154" s="227"/>
      <c r="H154" s="44">
        <v>972</v>
      </c>
      <c r="I154" s="45">
        <v>1003</v>
      </c>
      <c r="J154" s="181"/>
      <c r="K154" s="47"/>
      <c r="L154" s="195">
        <f t="shared" ref="L154:M156" si="10">L155</f>
        <v>1857.8</v>
      </c>
      <c r="M154" s="195">
        <f t="shared" si="10"/>
        <v>1857.6</v>
      </c>
      <c r="N154" s="19"/>
    </row>
    <row r="155" spans="1:18" ht="61.5" customHeight="1" x14ac:dyDescent="0.25">
      <c r="A155" s="252" t="s">
        <v>156</v>
      </c>
      <c r="B155" s="253"/>
      <c r="C155" s="253"/>
      <c r="D155" s="253"/>
      <c r="E155" s="253"/>
      <c r="F155" s="253"/>
      <c r="G155" s="254"/>
      <c r="H155" s="51">
        <v>972</v>
      </c>
      <c r="I155" s="52">
        <v>1003</v>
      </c>
      <c r="J155" s="178" t="s">
        <v>157</v>
      </c>
      <c r="K155" s="54"/>
      <c r="L155" s="197">
        <f t="shared" si="10"/>
        <v>1857.8</v>
      </c>
      <c r="M155" s="197">
        <f t="shared" si="10"/>
        <v>1857.6</v>
      </c>
      <c r="N155" s="19"/>
    </row>
    <row r="156" spans="1:18" ht="18" customHeight="1" x14ac:dyDescent="0.25">
      <c r="A156" s="243" t="s">
        <v>119</v>
      </c>
      <c r="B156" s="244"/>
      <c r="C156" s="244"/>
      <c r="D156" s="244"/>
      <c r="E156" s="244"/>
      <c r="F156" s="244"/>
      <c r="G156" s="245"/>
      <c r="H156" s="58">
        <v>972</v>
      </c>
      <c r="I156" s="59">
        <v>1003</v>
      </c>
      <c r="J156" s="179" t="s">
        <v>157</v>
      </c>
      <c r="K156" s="61">
        <v>300</v>
      </c>
      <c r="L156" s="198">
        <f t="shared" si="10"/>
        <v>1857.8</v>
      </c>
      <c r="M156" s="198">
        <f t="shared" si="10"/>
        <v>1857.6</v>
      </c>
      <c r="N156" s="19"/>
    </row>
    <row r="157" spans="1:18" ht="18" customHeight="1" x14ac:dyDescent="0.25">
      <c r="A157" s="234" t="s">
        <v>165</v>
      </c>
      <c r="B157" s="235"/>
      <c r="C157" s="235"/>
      <c r="D157" s="235"/>
      <c r="E157" s="235"/>
      <c r="F157" s="235"/>
      <c r="G157" s="236"/>
      <c r="H157" s="64">
        <v>972</v>
      </c>
      <c r="I157" s="65">
        <v>1003</v>
      </c>
      <c r="J157" s="180" t="s">
        <v>157</v>
      </c>
      <c r="K157" s="67">
        <v>310</v>
      </c>
      <c r="L157" s="87">
        <v>1857.8</v>
      </c>
      <c r="M157" s="87">
        <v>1857.6</v>
      </c>
      <c r="N157" s="19"/>
    </row>
    <row r="158" spans="1:18" s="27" customFormat="1" ht="17.25" customHeight="1" x14ac:dyDescent="0.25">
      <c r="A158" s="225" t="s">
        <v>8</v>
      </c>
      <c r="B158" s="226"/>
      <c r="C158" s="226"/>
      <c r="D158" s="226"/>
      <c r="E158" s="226"/>
      <c r="F158" s="226"/>
      <c r="G158" s="227"/>
      <c r="H158" s="44">
        <v>972</v>
      </c>
      <c r="I158" s="45">
        <v>1004</v>
      </c>
      <c r="J158" s="181"/>
      <c r="K158" s="47" t="s">
        <v>3</v>
      </c>
      <c r="L158" s="195">
        <f>L159+L162</f>
        <v>18109.7</v>
      </c>
      <c r="M158" s="195">
        <f>M159+M162</f>
        <v>16215.199999999999</v>
      </c>
      <c r="N158" s="26"/>
    </row>
    <row r="159" spans="1:18" ht="54" customHeight="1" x14ac:dyDescent="0.25">
      <c r="A159" s="266" t="s">
        <v>158</v>
      </c>
      <c r="B159" s="267"/>
      <c r="C159" s="267"/>
      <c r="D159" s="267"/>
      <c r="E159" s="267"/>
      <c r="F159" s="267"/>
      <c r="G159" s="268"/>
      <c r="H159" s="51">
        <v>972</v>
      </c>
      <c r="I159" s="52">
        <v>1004</v>
      </c>
      <c r="J159" s="184" t="s">
        <v>105</v>
      </c>
      <c r="K159" s="54"/>
      <c r="L159" s="98">
        <f>L160</f>
        <v>12779.5</v>
      </c>
      <c r="M159" s="98">
        <f>M160</f>
        <v>11527.8</v>
      </c>
      <c r="R159" s="5"/>
    </row>
    <row r="160" spans="1:18" ht="17.25" customHeight="1" x14ac:dyDescent="0.25">
      <c r="A160" s="243" t="s">
        <v>119</v>
      </c>
      <c r="B160" s="244"/>
      <c r="C160" s="244"/>
      <c r="D160" s="244"/>
      <c r="E160" s="244"/>
      <c r="F160" s="244"/>
      <c r="G160" s="245"/>
      <c r="H160" s="58">
        <v>972</v>
      </c>
      <c r="I160" s="59">
        <v>1004</v>
      </c>
      <c r="J160" s="185" t="s">
        <v>105</v>
      </c>
      <c r="K160" s="61">
        <v>300</v>
      </c>
      <c r="L160" s="196">
        <f>L161</f>
        <v>12779.5</v>
      </c>
      <c r="M160" s="196">
        <f>M161</f>
        <v>11527.8</v>
      </c>
    </row>
    <row r="161" spans="1:22" ht="17.25" customHeight="1" x14ac:dyDescent="0.25">
      <c r="A161" s="234" t="s">
        <v>165</v>
      </c>
      <c r="B161" s="235"/>
      <c r="C161" s="235"/>
      <c r="D161" s="235"/>
      <c r="E161" s="235"/>
      <c r="F161" s="235"/>
      <c r="G161" s="236"/>
      <c r="H161" s="64">
        <v>972</v>
      </c>
      <c r="I161" s="65">
        <v>1004</v>
      </c>
      <c r="J161" s="186" t="s">
        <v>105</v>
      </c>
      <c r="K161" s="67">
        <v>310</v>
      </c>
      <c r="L161" s="206">
        <v>12779.5</v>
      </c>
      <c r="M161" s="206">
        <v>11527.8</v>
      </c>
      <c r="N161" s="19"/>
    </row>
    <row r="162" spans="1:22" s="27" customFormat="1" ht="43.5" customHeight="1" x14ac:dyDescent="0.25">
      <c r="A162" s="266" t="s">
        <v>159</v>
      </c>
      <c r="B162" s="267"/>
      <c r="C162" s="267"/>
      <c r="D162" s="267"/>
      <c r="E162" s="267"/>
      <c r="F162" s="267"/>
      <c r="G162" s="268"/>
      <c r="H162" s="51">
        <v>972</v>
      </c>
      <c r="I162" s="52">
        <v>1004</v>
      </c>
      <c r="J162" s="184" t="s">
        <v>106</v>
      </c>
      <c r="K162" s="54"/>
      <c r="L162" s="98">
        <f>L163</f>
        <v>5330.2</v>
      </c>
      <c r="M162" s="98">
        <f>M163</f>
        <v>4687.3999999999996</v>
      </c>
      <c r="N162" s="26"/>
    </row>
    <row r="163" spans="1:22" ht="18" customHeight="1" x14ac:dyDescent="0.25">
      <c r="A163" s="243" t="s">
        <v>119</v>
      </c>
      <c r="B163" s="244"/>
      <c r="C163" s="244"/>
      <c r="D163" s="244"/>
      <c r="E163" s="244"/>
      <c r="F163" s="244"/>
      <c r="G163" s="245"/>
      <c r="H163" s="58">
        <v>972</v>
      </c>
      <c r="I163" s="59">
        <v>1004</v>
      </c>
      <c r="J163" s="185" t="s">
        <v>106</v>
      </c>
      <c r="K163" s="61">
        <v>300</v>
      </c>
      <c r="L163" s="196">
        <f>L164</f>
        <v>5330.2</v>
      </c>
      <c r="M163" s="196">
        <f>M164</f>
        <v>4687.3999999999996</v>
      </c>
    </row>
    <row r="164" spans="1:22" ht="27" customHeight="1" x14ac:dyDescent="0.4">
      <c r="A164" s="269" t="s">
        <v>166</v>
      </c>
      <c r="B164" s="270"/>
      <c r="C164" s="270"/>
      <c r="D164" s="270"/>
      <c r="E164" s="270"/>
      <c r="F164" s="270"/>
      <c r="G164" s="271"/>
      <c r="H164" s="64">
        <v>972</v>
      </c>
      <c r="I164" s="65">
        <v>1004</v>
      </c>
      <c r="J164" s="186" t="s">
        <v>106</v>
      </c>
      <c r="K164" s="67">
        <v>320</v>
      </c>
      <c r="L164" s="206">
        <v>5330.2</v>
      </c>
      <c r="M164" s="206">
        <v>4687.3999999999996</v>
      </c>
      <c r="N164" s="24"/>
      <c r="V164" s="4"/>
    </row>
    <row r="165" spans="1:22" ht="20.25" customHeight="1" x14ac:dyDescent="0.25">
      <c r="A165" s="240" t="s">
        <v>29</v>
      </c>
      <c r="B165" s="241"/>
      <c r="C165" s="241"/>
      <c r="D165" s="241"/>
      <c r="E165" s="241"/>
      <c r="F165" s="241"/>
      <c r="G165" s="242"/>
      <c r="H165" s="39">
        <v>972</v>
      </c>
      <c r="I165" s="40">
        <v>1100</v>
      </c>
      <c r="J165" s="183"/>
      <c r="K165" s="42"/>
      <c r="L165" s="194">
        <f t="shared" ref="L165:M168" si="11">L166</f>
        <v>2519</v>
      </c>
      <c r="M165" s="194">
        <f t="shared" si="11"/>
        <v>2011</v>
      </c>
      <c r="N165" s="19"/>
      <c r="R165" s="10"/>
    </row>
    <row r="166" spans="1:22" s="27" customFormat="1" ht="18" customHeight="1" x14ac:dyDescent="0.25">
      <c r="A166" s="225" t="s">
        <v>41</v>
      </c>
      <c r="B166" s="226"/>
      <c r="C166" s="226"/>
      <c r="D166" s="226"/>
      <c r="E166" s="226"/>
      <c r="F166" s="226"/>
      <c r="G166" s="227"/>
      <c r="H166" s="44">
        <v>972</v>
      </c>
      <c r="I166" s="45">
        <v>1101</v>
      </c>
      <c r="J166" s="181"/>
      <c r="K166" s="47"/>
      <c r="L166" s="195">
        <f t="shared" si="11"/>
        <v>2519</v>
      </c>
      <c r="M166" s="195">
        <f t="shared" si="11"/>
        <v>2011</v>
      </c>
      <c r="N166" s="26"/>
      <c r="R166" s="29"/>
    </row>
    <row r="167" spans="1:22" ht="63.75" customHeight="1" x14ac:dyDescent="0.25">
      <c r="A167" s="252" t="s">
        <v>160</v>
      </c>
      <c r="B167" s="253"/>
      <c r="C167" s="253"/>
      <c r="D167" s="253"/>
      <c r="E167" s="253"/>
      <c r="F167" s="253"/>
      <c r="G167" s="254"/>
      <c r="H167" s="51">
        <v>972</v>
      </c>
      <c r="I167" s="78">
        <v>1101</v>
      </c>
      <c r="J167" s="184" t="s">
        <v>190</v>
      </c>
      <c r="K167" s="51"/>
      <c r="L167" s="202">
        <f t="shared" si="11"/>
        <v>2519</v>
      </c>
      <c r="M167" s="202">
        <f t="shared" si="11"/>
        <v>2011</v>
      </c>
    </row>
    <row r="168" spans="1:22" ht="27.75" customHeight="1" x14ac:dyDescent="0.25">
      <c r="A168" s="231" t="s">
        <v>162</v>
      </c>
      <c r="B168" s="232"/>
      <c r="C168" s="232"/>
      <c r="D168" s="232"/>
      <c r="E168" s="232"/>
      <c r="F168" s="232"/>
      <c r="G168" s="233"/>
      <c r="H168" s="58">
        <v>972</v>
      </c>
      <c r="I168" s="80">
        <v>1101</v>
      </c>
      <c r="J168" s="185" t="s">
        <v>190</v>
      </c>
      <c r="K168" s="61">
        <v>200</v>
      </c>
      <c r="L168" s="211">
        <f t="shared" si="11"/>
        <v>2519</v>
      </c>
      <c r="M168" s="211">
        <f t="shared" si="11"/>
        <v>2011</v>
      </c>
    </row>
    <row r="169" spans="1:22" ht="26.25" customHeight="1" x14ac:dyDescent="0.25">
      <c r="A169" s="234" t="s">
        <v>164</v>
      </c>
      <c r="B169" s="235"/>
      <c r="C169" s="235"/>
      <c r="D169" s="235"/>
      <c r="E169" s="235"/>
      <c r="F169" s="235"/>
      <c r="G169" s="236"/>
      <c r="H169" s="64">
        <v>972</v>
      </c>
      <c r="I169" s="65">
        <v>1101</v>
      </c>
      <c r="J169" s="186" t="s">
        <v>190</v>
      </c>
      <c r="K169" s="67">
        <v>240</v>
      </c>
      <c r="L169" s="204">
        <v>2519</v>
      </c>
      <c r="M169" s="87">
        <v>2011</v>
      </c>
    </row>
    <row r="170" spans="1:22" ht="19.5" customHeight="1" x14ac:dyDescent="0.25">
      <c r="A170" s="240" t="s">
        <v>36</v>
      </c>
      <c r="B170" s="241"/>
      <c r="C170" s="241"/>
      <c r="D170" s="241"/>
      <c r="E170" s="241"/>
      <c r="F170" s="241"/>
      <c r="G170" s="242"/>
      <c r="H170" s="39">
        <v>972</v>
      </c>
      <c r="I170" s="40">
        <v>1200</v>
      </c>
      <c r="J170" s="183"/>
      <c r="K170" s="42"/>
      <c r="L170" s="194">
        <f t="shared" ref="L170:M173" si="12">L171</f>
        <v>2500</v>
      </c>
      <c r="M170" s="194">
        <f t="shared" si="12"/>
        <v>2301.6999999999998</v>
      </c>
      <c r="N170" s="19"/>
      <c r="R170" s="10"/>
    </row>
    <row r="171" spans="1:22" s="27" customFormat="1" ht="17.25" customHeight="1" x14ac:dyDescent="0.25">
      <c r="A171" s="275" t="s">
        <v>40</v>
      </c>
      <c r="B171" s="276"/>
      <c r="C171" s="276"/>
      <c r="D171" s="276"/>
      <c r="E171" s="276"/>
      <c r="F171" s="276"/>
      <c r="G171" s="277"/>
      <c r="H171" s="44">
        <v>972</v>
      </c>
      <c r="I171" s="45">
        <v>1202</v>
      </c>
      <c r="J171" s="181"/>
      <c r="K171" s="47"/>
      <c r="L171" s="195">
        <f t="shared" si="12"/>
        <v>2500</v>
      </c>
      <c r="M171" s="195">
        <f t="shared" si="12"/>
        <v>2301.6999999999998</v>
      </c>
      <c r="N171" s="26"/>
    </row>
    <row r="172" spans="1:22" ht="93" customHeight="1" x14ac:dyDescent="0.25">
      <c r="A172" s="246" t="s">
        <v>161</v>
      </c>
      <c r="B172" s="247"/>
      <c r="C172" s="247"/>
      <c r="D172" s="247"/>
      <c r="E172" s="247"/>
      <c r="F172" s="247"/>
      <c r="G172" s="248"/>
      <c r="H172" s="221">
        <v>972</v>
      </c>
      <c r="I172" s="78">
        <v>1202</v>
      </c>
      <c r="J172" s="184" t="s">
        <v>191</v>
      </c>
      <c r="K172" s="54"/>
      <c r="L172" s="210">
        <f t="shared" si="12"/>
        <v>2500</v>
      </c>
      <c r="M172" s="210">
        <f t="shared" si="12"/>
        <v>2301.6999999999998</v>
      </c>
      <c r="R172" s="5"/>
    </row>
    <row r="173" spans="1:22" ht="26.25" customHeight="1" x14ac:dyDescent="0.25">
      <c r="A173" s="231" t="s">
        <v>162</v>
      </c>
      <c r="B173" s="232"/>
      <c r="C173" s="232"/>
      <c r="D173" s="232"/>
      <c r="E173" s="232"/>
      <c r="F173" s="232"/>
      <c r="G173" s="233"/>
      <c r="H173" s="58">
        <v>972</v>
      </c>
      <c r="I173" s="80">
        <v>1202</v>
      </c>
      <c r="J173" s="185" t="s">
        <v>191</v>
      </c>
      <c r="K173" s="61">
        <v>200</v>
      </c>
      <c r="L173" s="211">
        <f t="shared" si="12"/>
        <v>2500</v>
      </c>
      <c r="M173" s="211">
        <f t="shared" si="12"/>
        <v>2301.6999999999998</v>
      </c>
    </row>
    <row r="174" spans="1:22" ht="24.75" customHeight="1" x14ac:dyDescent="0.25">
      <c r="A174" s="234" t="s">
        <v>164</v>
      </c>
      <c r="B174" s="235"/>
      <c r="C174" s="235"/>
      <c r="D174" s="235"/>
      <c r="E174" s="235"/>
      <c r="F174" s="235"/>
      <c r="G174" s="236"/>
      <c r="H174" s="64">
        <v>972</v>
      </c>
      <c r="I174" s="82">
        <v>1202</v>
      </c>
      <c r="J174" s="186" t="s">
        <v>191</v>
      </c>
      <c r="K174" s="67">
        <v>240</v>
      </c>
      <c r="L174" s="204">
        <v>2500</v>
      </c>
      <c r="M174" s="87">
        <v>2301.6999999999998</v>
      </c>
      <c r="N174" s="19"/>
    </row>
    <row r="175" spans="1:22" ht="15.6" x14ac:dyDescent="0.25">
      <c r="A175" s="272" t="s">
        <v>2</v>
      </c>
      <c r="B175" s="273"/>
      <c r="C175" s="273"/>
      <c r="D175" s="273"/>
      <c r="E175" s="273"/>
      <c r="F175" s="273"/>
      <c r="G175" s="273"/>
      <c r="H175" s="273"/>
      <c r="I175" s="273"/>
      <c r="J175" s="273"/>
      <c r="K175" s="274"/>
      <c r="L175" s="210">
        <f>L43+L35+L15</f>
        <v>178033.09999999998</v>
      </c>
      <c r="M175" s="210">
        <f>M43+M35+M15</f>
        <v>142257.4</v>
      </c>
    </row>
    <row r="176" spans="1:22" ht="44.25" customHeight="1" x14ac:dyDescent="0.25">
      <c r="B176" s="100"/>
      <c r="C176" s="100"/>
      <c r="D176" s="100"/>
      <c r="E176" s="100"/>
      <c r="F176" s="220"/>
    </row>
    <row r="177" ht="33" customHeight="1" x14ac:dyDescent="0.25"/>
    <row r="178" ht="27.75" customHeight="1" x14ac:dyDescent="0.25"/>
  </sheetData>
  <autoFilter ref="G14:M175" xr:uid="{00000000-0009-0000-0000-000000000000}"/>
  <dataConsolidate/>
  <mergeCells count="174">
    <mergeCell ref="A167:G167"/>
    <mergeCell ref="A168:G168"/>
    <mergeCell ref="A169:G169"/>
    <mergeCell ref="A161:G161"/>
    <mergeCell ref="A162:G162"/>
    <mergeCell ref="A163:G163"/>
    <mergeCell ref="A164:G164"/>
    <mergeCell ref="A175:K175"/>
    <mergeCell ref="A170:G170"/>
    <mergeCell ref="A171:G171"/>
    <mergeCell ref="A172:G172"/>
    <mergeCell ref="A173:G173"/>
    <mergeCell ref="A174:G174"/>
    <mergeCell ref="A165:G165"/>
    <mergeCell ref="A166:G166"/>
    <mergeCell ref="A140:G140"/>
    <mergeCell ref="A160:G160"/>
    <mergeCell ref="A147:G147"/>
    <mergeCell ref="A148:G148"/>
    <mergeCell ref="A149:G149"/>
    <mergeCell ref="A150:G150"/>
    <mergeCell ref="A151:G151"/>
    <mergeCell ref="A141:G141"/>
    <mergeCell ref="A142:G142"/>
    <mergeCell ref="A146:G146"/>
    <mergeCell ref="A152:G152"/>
    <mergeCell ref="A153:G153"/>
    <mergeCell ref="A158:G158"/>
    <mergeCell ref="A159:G159"/>
    <mergeCell ref="A143:G143"/>
    <mergeCell ref="A144:G144"/>
    <mergeCell ref="A145:G145"/>
    <mergeCell ref="A154:G154"/>
    <mergeCell ref="A155:G155"/>
    <mergeCell ref="A156:G156"/>
    <mergeCell ref="A157:G157"/>
    <mergeCell ref="A72:G72"/>
    <mergeCell ref="A73:G73"/>
    <mergeCell ref="A74:G74"/>
    <mergeCell ref="A96:G96"/>
    <mergeCell ref="A97:G97"/>
    <mergeCell ref="A116:G116"/>
    <mergeCell ref="A117:G117"/>
    <mergeCell ref="A121:G121"/>
    <mergeCell ref="A122:G122"/>
    <mergeCell ref="A118:G118"/>
    <mergeCell ref="A119:G119"/>
    <mergeCell ref="A120:G120"/>
    <mergeCell ref="A103:G103"/>
    <mergeCell ref="A104:G104"/>
    <mergeCell ref="A105:G105"/>
    <mergeCell ref="A114:G114"/>
    <mergeCell ref="A115:G115"/>
    <mergeCell ref="A75:G75"/>
    <mergeCell ref="A95:G95"/>
    <mergeCell ref="A101:G101"/>
    <mergeCell ref="A102:G102"/>
    <mergeCell ref="A78:G78"/>
    <mergeCell ref="A79:G79"/>
    <mergeCell ref="A80:G80"/>
    <mergeCell ref="A100:G100"/>
    <mergeCell ref="A76:G76"/>
    <mergeCell ref="A77:G77"/>
    <mergeCell ref="A81:G81"/>
    <mergeCell ref="A82:G82"/>
    <mergeCell ref="A83:G83"/>
    <mergeCell ref="A84:G84"/>
    <mergeCell ref="A85:G85"/>
    <mergeCell ref="A86:G86"/>
    <mergeCell ref="A88:G88"/>
    <mergeCell ref="A89:G89"/>
    <mergeCell ref="A87:G87"/>
    <mergeCell ref="A90:G90"/>
    <mergeCell ref="A91:G91"/>
    <mergeCell ref="A92:G92"/>
    <mergeCell ref="A93:G93"/>
    <mergeCell ref="A94:G94"/>
    <mergeCell ref="A12:M12"/>
    <mergeCell ref="A13:M13"/>
    <mergeCell ref="A15:G15"/>
    <mergeCell ref="A16:G16"/>
    <mergeCell ref="A17:G17"/>
    <mergeCell ref="A69:G69"/>
    <mergeCell ref="A70:G70"/>
    <mergeCell ref="A14:G14"/>
    <mergeCell ref="A35:G35"/>
    <mergeCell ref="A36:G36"/>
    <mergeCell ref="A30:G30"/>
    <mergeCell ref="A31:G31"/>
    <mergeCell ref="A32:G32"/>
    <mergeCell ref="A25:G25"/>
    <mergeCell ref="A26:G26"/>
    <mergeCell ref="A27:G27"/>
    <mergeCell ref="A28:G28"/>
    <mergeCell ref="A29:G29"/>
    <mergeCell ref="A22:G22"/>
    <mergeCell ref="A23:G23"/>
    <mergeCell ref="A24:G24"/>
    <mergeCell ref="A65:G65"/>
    <mergeCell ref="A66:G66"/>
    <mergeCell ref="A67:G67"/>
    <mergeCell ref="A8:M8"/>
    <mergeCell ref="A9:M9"/>
    <mergeCell ref="A10:M10"/>
    <mergeCell ref="A11:M11"/>
    <mergeCell ref="I6:M6"/>
    <mergeCell ref="I1:M1"/>
    <mergeCell ref="I2:M2"/>
    <mergeCell ref="I3:M3"/>
    <mergeCell ref="I4:M4"/>
    <mergeCell ref="I5:M5"/>
    <mergeCell ref="A18:G18"/>
    <mergeCell ref="A19:G19"/>
    <mergeCell ref="A20:G20"/>
    <mergeCell ref="A21:G21"/>
    <mergeCell ref="A37:G37"/>
    <mergeCell ref="A38:G38"/>
    <mergeCell ref="A33:G33"/>
    <mergeCell ref="A34:G34"/>
    <mergeCell ref="A58:G58"/>
    <mergeCell ref="A39:G39"/>
    <mergeCell ref="A40:G40"/>
    <mergeCell ref="A41:G41"/>
    <mergeCell ref="A42:G42"/>
    <mergeCell ref="A43:G43"/>
    <mergeCell ref="A44:G44"/>
    <mergeCell ref="A45:G45"/>
    <mergeCell ref="A46:G46"/>
    <mergeCell ref="A138:G138"/>
    <mergeCell ref="A139:G139"/>
    <mergeCell ref="A126:G126"/>
    <mergeCell ref="A47:G47"/>
    <mergeCell ref="A48:G48"/>
    <mergeCell ref="A49:G49"/>
    <mergeCell ref="A50:G50"/>
    <mergeCell ref="A51:G51"/>
    <mergeCell ref="A63:G63"/>
    <mergeCell ref="A64:G64"/>
    <mergeCell ref="A59:G59"/>
    <mergeCell ref="A60:G60"/>
    <mergeCell ref="A61:G61"/>
    <mergeCell ref="A62:G62"/>
    <mergeCell ref="A52:G52"/>
    <mergeCell ref="A53:G53"/>
    <mergeCell ref="A54:G54"/>
    <mergeCell ref="A55:G55"/>
    <mergeCell ref="A56:G56"/>
    <mergeCell ref="A57:G57"/>
    <mergeCell ref="A71:G71"/>
    <mergeCell ref="A68:G68"/>
    <mergeCell ref="A98:G98"/>
    <mergeCell ref="A99:G99"/>
    <mergeCell ref="A124:G124"/>
    <mergeCell ref="A125:G125"/>
    <mergeCell ref="A131:G131"/>
    <mergeCell ref="A132:G132"/>
    <mergeCell ref="A133:G133"/>
    <mergeCell ref="A134:G134"/>
    <mergeCell ref="A135:G135"/>
    <mergeCell ref="A136:G136"/>
    <mergeCell ref="A137:G137"/>
    <mergeCell ref="A127:G127"/>
    <mergeCell ref="A128:G128"/>
    <mergeCell ref="A129:G129"/>
    <mergeCell ref="A130:G130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23:G123"/>
  </mergeCells>
  <dataValidations disablePrompts="1"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9:E9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x14ac:dyDescent="0.25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x14ac:dyDescent="0.25">
      <c r="A3" s="278" t="s">
        <v>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x14ac:dyDescent="0.25">
      <c r="A4" s="278" t="s">
        <v>50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x14ac:dyDescent="0.25">
      <c r="A5" s="278" t="s">
        <v>55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1:12" x14ac:dyDescent="0.25">
      <c r="A6" s="278" t="s">
        <v>102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</row>
    <row r="7" spans="1:12" x14ac:dyDescent="0.25">
      <c r="A7" s="148"/>
      <c r="B7" s="148"/>
      <c r="C7" s="148"/>
      <c r="D7" s="148"/>
      <c r="E7" s="148"/>
      <c r="F7" s="150"/>
      <c r="G7" s="151"/>
      <c r="H7" s="152"/>
      <c r="I7" s="153"/>
      <c r="J7" s="153"/>
      <c r="K7" s="153"/>
      <c r="L7" s="154"/>
    </row>
    <row r="8" spans="1:12" x14ac:dyDescent="0.25">
      <c r="A8" s="278" t="s">
        <v>78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</row>
    <row r="9" spans="1:12" x14ac:dyDescent="0.25">
      <c r="A9" s="278" t="s">
        <v>74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x14ac:dyDescent="0.25">
      <c r="A10" s="278" t="s">
        <v>51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1:12" x14ac:dyDescent="0.25">
      <c r="A11" s="278" t="s">
        <v>50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 x14ac:dyDescent="0.25">
      <c r="A12" s="278" t="s">
        <v>55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</row>
    <row r="13" spans="1:12" x14ac:dyDescent="0.25">
      <c r="A13" s="278" t="s">
        <v>83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</row>
    <row r="14" spans="1:12" x14ac:dyDescent="0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5.6" x14ac:dyDescent="0.25">
      <c r="A15" s="258" t="s">
        <v>101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</row>
    <row r="16" spans="1:12" ht="15.6" x14ac:dyDescent="0.25">
      <c r="A16" s="258" t="s">
        <v>52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1:12" ht="15.6" x14ac:dyDescent="0.25">
      <c r="A17" s="259" t="s">
        <v>80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</row>
    <row r="18" spans="1:12" ht="15.6" x14ac:dyDescent="0.25">
      <c r="A18" s="155"/>
      <c r="B18" s="155"/>
      <c r="C18" s="155"/>
      <c r="D18" s="155"/>
      <c r="E18" s="155"/>
      <c r="F18" s="139"/>
      <c r="G18" s="139"/>
      <c r="H18" s="139"/>
      <c r="I18" s="139"/>
      <c r="J18" s="139"/>
      <c r="K18" s="139"/>
      <c r="L18" s="3"/>
    </row>
    <row r="19" spans="1:12" ht="30.6" x14ac:dyDescent="0.25">
      <c r="A19" s="140" t="s">
        <v>61</v>
      </c>
      <c r="B19" s="141" t="s">
        <v>62</v>
      </c>
      <c r="C19" s="141" t="s">
        <v>63</v>
      </c>
      <c r="D19" s="141" t="s">
        <v>64</v>
      </c>
      <c r="E19" s="141" t="s">
        <v>65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75</v>
      </c>
    </row>
    <row r="20" spans="1:12" ht="62.25" customHeight="1" x14ac:dyDescent="0.25">
      <c r="A20" s="101" t="s">
        <v>10</v>
      </c>
      <c r="B20" s="102"/>
      <c r="C20" s="102"/>
      <c r="D20" s="102"/>
      <c r="E20" s="102"/>
      <c r="F20" s="33"/>
      <c r="G20" s="103" t="s">
        <v>44</v>
      </c>
      <c r="H20" s="104">
        <v>891</v>
      </c>
      <c r="I20" s="105"/>
      <c r="J20" s="106"/>
      <c r="K20" s="107"/>
      <c r="L20" s="108">
        <f>L21</f>
        <v>8859.1</v>
      </c>
    </row>
    <row r="21" spans="1:12" ht="30" customHeight="1" x14ac:dyDescent="0.25">
      <c r="A21" s="109" t="s">
        <v>10</v>
      </c>
      <c r="B21" s="110" t="s">
        <v>10</v>
      </c>
      <c r="C21" s="110"/>
      <c r="D21" s="110"/>
      <c r="E21" s="110"/>
      <c r="F21" s="38"/>
      <c r="G21" s="111" t="s">
        <v>38</v>
      </c>
      <c r="H21" s="112">
        <v>891</v>
      </c>
      <c r="I21" s="113">
        <v>100</v>
      </c>
      <c r="J21" s="114"/>
      <c r="K21" s="115" t="s">
        <v>3</v>
      </c>
      <c r="L21" s="116">
        <f>L22+L25</f>
        <v>8859.1</v>
      </c>
    </row>
    <row r="22" spans="1:12" ht="55.5" customHeight="1" x14ac:dyDescent="0.25">
      <c r="A22" s="117" t="s">
        <v>10</v>
      </c>
      <c r="B22" s="118" t="s">
        <v>10</v>
      </c>
      <c r="C22" s="118" t="s">
        <v>10</v>
      </c>
      <c r="D22" s="118"/>
      <c r="E22" s="118"/>
      <c r="F22" s="43"/>
      <c r="G22" s="119" t="s">
        <v>11</v>
      </c>
      <c r="H22" s="120">
        <v>891</v>
      </c>
      <c r="I22" s="121">
        <v>102</v>
      </c>
      <c r="J22" s="122"/>
      <c r="K22" s="123" t="s">
        <v>3</v>
      </c>
      <c r="L22" s="124">
        <f>L23</f>
        <v>1378.1</v>
      </c>
    </row>
    <row r="23" spans="1:12" ht="26.25" customHeight="1" x14ac:dyDescent="0.25">
      <c r="A23" s="140" t="s">
        <v>10</v>
      </c>
      <c r="B23" s="141" t="s">
        <v>10</v>
      </c>
      <c r="C23" s="141" t="s">
        <v>10</v>
      </c>
      <c r="D23" s="141" t="s">
        <v>10</v>
      </c>
      <c r="E23" s="141"/>
      <c r="F23" s="49"/>
      <c r="G23" s="50" t="s">
        <v>12</v>
      </c>
      <c r="H23" s="51">
        <v>891</v>
      </c>
      <c r="I23" s="52">
        <v>102</v>
      </c>
      <c r="J23" s="53">
        <v>20100</v>
      </c>
      <c r="K23" s="54"/>
      <c r="L23" s="55">
        <f>L24</f>
        <v>1378.1</v>
      </c>
    </row>
    <row r="24" spans="1:12" ht="92.25" customHeight="1" x14ac:dyDescent="0.25">
      <c r="A24" s="142" t="s">
        <v>10</v>
      </c>
      <c r="B24" s="143" t="s">
        <v>10</v>
      </c>
      <c r="C24" s="143" t="s">
        <v>10</v>
      </c>
      <c r="D24" s="143" t="s">
        <v>10</v>
      </c>
      <c r="E24" s="143" t="s">
        <v>10</v>
      </c>
      <c r="F24" s="56"/>
      <c r="G24" s="57" t="s">
        <v>85</v>
      </c>
      <c r="H24" s="58">
        <v>891</v>
      </c>
      <c r="I24" s="59">
        <v>102</v>
      </c>
      <c r="J24" s="60">
        <v>20100</v>
      </c>
      <c r="K24" s="61">
        <v>100</v>
      </c>
      <c r="L24" s="62">
        <f>Роспись!M19</f>
        <v>1378.1</v>
      </c>
    </row>
    <row r="25" spans="1:12" ht="75" customHeight="1" x14ac:dyDescent="0.25">
      <c r="A25" s="117" t="s">
        <v>10</v>
      </c>
      <c r="B25" s="118" t="s">
        <v>10</v>
      </c>
      <c r="C25" s="118" t="s">
        <v>1</v>
      </c>
      <c r="D25" s="118"/>
      <c r="E25" s="118"/>
      <c r="F25" s="43"/>
      <c r="G25" s="119" t="s">
        <v>30</v>
      </c>
      <c r="H25" s="120">
        <v>891</v>
      </c>
      <c r="I25" s="121">
        <v>103</v>
      </c>
      <c r="J25" s="122"/>
      <c r="K25" s="123"/>
      <c r="L25" s="124">
        <f>L26+L28+L30</f>
        <v>7481</v>
      </c>
    </row>
    <row r="26" spans="1:12" ht="51" customHeight="1" x14ac:dyDescent="0.25">
      <c r="A26" s="140" t="s">
        <v>10</v>
      </c>
      <c r="B26" s="141" t="s">
        <v>10</v>
      </c>
      <c r="C26" s="141" t="s">
        <v>1</v>
      </c>
      <c r="D26" s="141" t="s">
        <v>10</v>
      </c>
      <c r="E26" s="141"/>
      <c r="F26" s="49"/>
      <c r="G26" s="50" t="s">
        <v>99</v>
      </c>
      <c r="H26" s="51">
        <v>891</v>
      </c>
      <c r="I26" s="52">
        <v>103</v>
      </c>
      <c r="J26" s="53">
        <v>20301</v>
      </c>
      <c r="K26" s="54"/>
      <c r="L26" s="71">
        <f>L27</f>
        <v>2226.4</v>
      </c>
    </row>
    <row r="27" spans="1:12" ht="101.25" customHeight="1" x14ac:dyDescent="0.25">
      <c r="A27" s="142" t="s">
        <v>10</v>
      </c>
      <c r="B27" s="143" t="s">
        <v>10</v>
      </c>
      <c r="C27" s="143" t="s">
        <v>1</v>
      </c>
      <c r="D27" s="143" t="s">
        <v>10</v>
      </c>
      <c r="E27" s="143" t="s">
        <v>10</v>
      </c>
      <c r="F27" s="56"/>
      <c r="G27" s="57" t="s">
        <v>85</v>
      </c>
      <c r="H27" s="58">
        <v>891</v>
      </c>
      <c r="I27" s="59">
        <v>103</v>
      </c>
      <c r="J27" s="60">
        <v>20301</v>
      </c>
      <c r="K27" s="61">
        <v>100</v>
      </c>
      <c r="L27" s="72">
        <f>Роспись!M23</f>
        <v>2226.4</v>
      </c>
    </row>
    <row r="28" spans="1:12" ht="53.25" customHeight="1" x14ac:dyDescent="0.25">
      <c r="A28" s="140" t="s">
        <v>10</v>
      </c>
      <c r="B28" s="141" t="s">
        <v>10</v>
      </c>
      <c r="C28" s="141" t="s">
        <v>1</v>
      </c>
      <c r="D28" s="141" t="s">
        <v>1</v>
      </c>
      <c r="E28" s="141"/>
      <c r="F28" s="73"/>
      <c r="G28" s="74" t="s">
        <v>100</v>
      </c>
      <c r="H28" s="51">
        <v>891</v>
      </c>
      <c r="I28" s="52">
        <v>103</v>
      </c>
      <c r="J28" s="53">
        <v>20302</v>
      </c>
      <c r="K28" s="54"/>
      <c r="L28" s="71">
        <f>L29</f>
        <v>271.2</v>
      </c>
    </row>
    <row r="29" spans="1:12" ht="51.75" customHeight="1" x14ac:dyDescent="0.25">
      <c r="A29" s="142" t="s">
        <v>10</v>
      </c>
      <c r="B29" s="143" t="s">
        <v>10</v>
      </c>
      <c r="C29" s="143" t="s">
        <v>1</v>
      </c>
      <c r="D29" s="143" t="s">
        <v>1</v>
      </c>
      <c r="E29" s="143" t="s">
        <v>10</v>
      </c>
      <c r="F29" s="75"/>
      <c r="G29" s="77" t="s">
        <v>81</v>
      </c>
      <c r="H29" s="58">
        <v>891</v>
      </c>
      <c r="I29" s="59">
        <v>103</v>
      </c>
      <c r="J29" s="60">
        <v>20302</v>
      </c>
      <c r="K29" s="61">
        <v>200</v>
      </c>
      <c r="L29" s="72">
        <f>Роспись!M26</f>
        <v>271.2</v>
      </c>
    </row>
    <row r="30" spans="1:12" ht="42.75" customHeight="1" x14ac:dyDescent="0.25">
      <c r="A30" s="140" t="s">
        <v>10</v>
      </c>
      <c r="B30" s="141" t="s">
        <v>10</v>
      </c>
      <c r="C30" s="141" t="s">
        <v>1</v>
      </c>
      <c r="D30" s="141" t="s">
        <v>67</v>
      </c>
      <c r="E30" s="141"/>
      <c r="F30" s="73"/>
      <c r="G30" s="76" t="s">
        <v>13</v>
      </c>
      <c r="H30" s="51">
        <v>891</v>
      </c>
      <c r="I30" s="52">
        <v>103</v>
      </c>
      <c r="J30" s="53">
        <v>20400</v>
      </c>
      <c r="K30" s="54"/>
      <c r="L30" s="71">
        <f>L31+L32</f>
        <v>4983.3999999999996</v>
      </c>
    </row>
    <row r="31" spans="1:12" ht="96.75" customHeight="1" x14ac:dyDescent="0.25">
      <c r="A31" s="142" t="s">
        <v>10</v>
      </c>
      <c r="B31" s="143" t="s">
        <v>10</v>
      </c>
      <c r="C31" s="143" t="s">
        <v>1</v>
      </c>
      <c r="D31" s="143" t="s">
        <v>67</v>
      </c>
      <c r="E31" s="143" t="s">
        <v>10</v>
      </c>
      <c r="F31" s="75"/>
      <c r="G31" s="57" t="s">
        <v>85</v>
      </c>
      <c r="H31" s="58">
        <v>891</v>
      </c>
      <c r="I31" s="59">
        <v>103</v>
      </c>
      <c r="J31" s="60">
        <v>20400</v>
      </c>
      <c r="K31" s="61">
        <v>100</v>
      </c>
      <c r="L31" s="72">
        <f>Роспись!M29</f>
        <v>3514.9</v>
      </c>
    </row>
    <row r="32" spans="1:12" ht="56.25" customHeight="1" x14ac:dyDescent="0.25">
      <c r="A32" s="142" t="s">
        <v>10</v>
      </c>
      <c r="B32" s="143" t="s">
        <v>10</v>
      </c>
      <c r="C32" s="143" t="s">
        <v>1</v>
      </c>
      <c r="D32" s="143" t="s">
        <v>67</v>
      </c>
      <c r="E32" s="143" t="s">
        <v>1</v>
      </c>
      <c r="F32" s="75"/>
      <c r="G32" s="77" t="s">
        <v>81</v>
      </c>
      <c r="H32" s="58">
        <v>891</v>
      </c>
      <c r="I32" s="59">
        <v>103</v>
      </c>
      <c r="J32" s="60">
        <v>20400</v>
      </c>
      <c r="K32" s="61">
        <v>200</v>
      </c>
      <c r="L32" s="72">
        <f>Роспись!M31</f>
        <v>1468.5</v>
      </c>
    </row>
    <row r="33" spans="1:12" ht="57" customHeight="1" x14ac:dyDescent="0.25">
      <c r="A33" s="101" t="s">
        <v>1</v>
      </c>
      <c r="B33" s="102"/>
      <c r="C33" s="102"/>
      <c r="D33" s="102"/>
      <c r="E33" s="102"/>
      <c r="F33" s="33"/>
      <c r="G33" s="103" t="s">
        <v>43</v>
      </c>
      <c r="H33" s="104">
        <v>959</v>
      </c>
      <c r="I33" s="105"/>
      <c r="J33" s="106"/>
      <c r="K33" s="107"/>
      <c r="L33" s="108" t="e">
        <f>L34+L39</f>
        <v>#REF!</v>
      </c>
    </row>
    <row r="34" spans="1:12" ht="30" customHeight="1" x14ac:dyDescent="0.25">
      <c r="A34" s="109" t="s">
        <v>1</v>
      </c>
      <c r="B34" s="110" t="s">
        <v>10</v>
      </c>
      <c r="C34" s="110"/>
      <c r="D34" s="110"/>
      <c r="E34" s="110"/>
      <c r="F34" s="38"/>
      <c r="G34" s="111" t="s">
        <v>38</v>
      </c>
      <c r="H34" s="112">
        <v>959</v>
      </c>
      <c r="I34" s="113">
        <v>100</v>
      </c>
      <c r="J34" s="114"/>
      <c r="K34" s="115"/>
      <c r="L34" s="116">
        <f>L35</f>
        <v>101</v>
      </c>
    </row>
    <row r="35" spans="1:12" ht="36" customHeight="1" x14ac:dyDescent="0.25">
      <c r="A35" s="117" t="s">
        <v>1</v>
      </c>
      <c r="B35" s="118" t="s">
        <v>10</v>
      </c>
      <c r="C35" s="118" t="s">
        <v>10</v>
      </c>
      <c r="D35" s="118"/>
      <c r="E35" s="118"/>
      <c r="F35" s="43"/>
      <c r="G35" s="119" t="s">
        <v>17</v>
      </c>
      <c r="H35" s="120">
        <v>959</v>
      </c>
      <c r="I35" s="121">
        <v>107</v>
      </c>
      <c r="J35" s="122"/>
      <c r="K35" s="123"/>
      <c r="L35" s="124">
        <f>L36</f>
        <v>101</v>
      </c>
    </row>
    <row r="36" spans="1:12" ht="36.75" customHeight="1" x14ac:dyDescent="0.25">
      <c r="A36" s="140" t="s">
        <v>1</v>
      </c>
      <c r="B36" s="141" t="s">
        <v>10</v>
      </c>
      <c r="C36" s="141" t="s">
        <v>10</v>
      </c>
      <c r="D36" s="141" t="s">
        <v>10</v>
      </c>
      <c r="E36" s="141"/>
      <c r="F36" s="49"/>
      <c r="G36" s="76" t="s">
        <v>18</v>
      </c>
      <c r="H36" s="51">
        <v>959</v>
      </c>
      <c r="I36" s="78">
        <v>107</v>
      </c>
      <c r="J36" s="79">
        <v>20700</v>
      </c>
      <c r="K36" s="54"/>
      <c r="L36" s="71">
        <f>L37+L38</f>
        <v>101</v>
      </c>
    </row>
    <row r="37" spans="1:12" ht="99" customHeight="1" x14ac:dyDescent="0.25">
      <c r="A37" s="142" t="s">
        <v>1</v>
      </c>
      <c r="B37" s="143" t="s">
        <v>10</v>
      </c>
      <c r="C37" s="143" t="s">
        <v>10</v>
      </c>
      <c r="D37" s="143" t="s">
        <v>10</v>
      </c>
      <c r="E37" s="143" t="s">
        <v>10</v>
      </c>
      <c r="F37" s="56"/>
      <c r="G37" s="57" t="s">
        <v>85</v>
      </c>
      <c r="H37" s="58">
        <v>959</v>
      </c>
      <c r="I37" s="80">
        <v>107</v>
      </c>
      <c r="J37" s="81">
        <v>20700</v>
      </c>
      <c r="K37" s="61">
        <v>100</v>
      </c>
      <c r="L37" s="72">
        <f>Роспись!M39</f>
        <v>78.599999999999994</v>
      </c>
    </row>
    <row r="38" spans="1:12" ht="46.5" customHeight="1" x14ac:dyDescent="0.25">
      <c r="A38" s="142" t="s">
        <v>1</v>
      </c>
      <c r="B38" s="143" t="s">
        <v>10</v>
      </c>
      <c r="C38" s="143" t="s">
        <v>10</v>
      </c>
      <c r="D38" s="143" t="s">
        <v>10</v>
      </c>
      <c r="E38" s="143" t="s">
        <v>1</v>
      </c>
      <c r="F38" s="56"/>
      <c r="G38" s="77" t="s">
        <v>81</v>
      </c>
      <c r="H38" s="58">
        <v>959</v>
      </c>
      <c r="I38" s="80">
        <v>107</v>
      </c>
      <c r="J38" s="81">
        <v>20700</v>
      </c>
      <c r="K38" s="61">
        <v>200</v>
      </c>
      <c r="L38" s="72">
        <f>Роспись!M41</f>
        <v>22.4</v>
      </c>
    </row>
    <row r="39" spans="1:12" ht="54.75" customHeight="1" x14ac:dyDescent="0.25">
      <c r="A39" s="127" t="s">
        <v>1</v>
      </c>
      <c r="B39" s="128" t="s">
        <v>10</v>
      </c>
      <c r="C39" s="128" t="s">
        <v>1</v>
      </c>
      <c r="D39" s="128"/>
      <c r="E39" s="128"/>
      <c r="F39" s="56"/>
      <c r="G39" s="76" t="s">
        <v>79</v>
      </c>
      <c r="H39" s="51">
        <v>959</v>
      </c>
      <c r="I39" s="78">
        <v>107</v>
      </c>
      <c r="J39" s="79">
        <v>200101</v>
      </c>
      <c r="K39" s="129"/>
      <c r="L39" s="130" t="e">
        <f>L40</f>
        <v>#REF!</v>
      </c>
    </row>
    <row r="40" spans="1:12" ht="54" customHeight="1" x14ac:dyDescent="0.25">
      <c r="A40" s="140" t="s">
        <v>1</v>
      </c>
      <c r="B40" s="141" t="s">
        <v>10</v>
      </c>
      <c r="C40" s="141" t="s">
        <v>1</v>
      </c>
      <c r="D40" s="141" t="s">
        <v>10</v>
      </c>
      <c r="E40" s="141"/>
      <c r="F40" s="56"/>
      <c r="G40" s="77" t="s">
        <v>81</v>
      </c>
      <c r="H40" s="58">
        <v>959</v>
      </c>
      <c r="I40" s="80">
        <v>107</v>
      </c>
      <c r="J40" s="81">
        <v>200101</v>
      </c>
      <c r="K40" s="61">
        <v>200</v>
      </c>
      <c r="L40" s="62" t="e">
        <f>Роспись!#REF!</f>
        <v>#REF!</v>
      </c>
    </row>
    <row r="41" spans="1:12" ht="63" customHeight="1" x14ac:dyDescent="0.25">
      <c r="A41" s="101" t="s">
        <v>67</v>
      </c>
      <c r="B41" s="102"/>
      <c r="C41" s="102"/>
      <c r="D41" s="102"/>
      <c r="E41" s="102"/>
      <c r="F41" s="33"/>
      <c r="G41" s="103" t="s">
        <v>45</v>
      </c>
      <c r="H41" s="104">
        <v>972</v>
      </c>
      <c r="I41" s="105"/>
      <c r="J41" s="106"/>
      <c r="K41" s="107"/>
      <c r="L41" s="108" t="e">
        <f>L42+L66+L74+L78+L82+L88+L92+L104+L108+L70</f>
        <v>#REF!</v>
      </c>
    </row>
    <row r="42" spans="1:12" ht="28.5" customHeight="1" x14ac:dyDescent="0.25">
      <c r="A42" s="109" t="s">
        <v>67</v>
      </c>
      <c r="B42" s="110" t="s">
        <v>10</v>
      </c>
      <c r="C42" s="110"/>
      <c r="D42" s="110"/>
      <c r="E42" s="110"/>
      <c r="F42" s="38"/>
      <c r="G42" s="111" t="s">
        <v>38</v>
      </c>
      <c r="H42" s="112">
        <v>972</v>
      </c>
      <c r="I42" s="113">
        <v>100</v>
      </c>
      <c r="J42" s="114"/>
      <c r="K42" s="115"/>
      <c r="L42" s="116" t="e">
        <f>L43+L52+L55</f>
        <v>#REF!</v>
      </c>
    </row>
    <row r="43" spans="1:12" ht="68.25" customHeight="1" x14ac:dyDescent="0.25">
      <c r="A43" s="117" t="s">
        <v>67</v>
      </c>
      <c r="B43" s="118" t="s">
        <v>10</v>
      </c>
      <c r="C43" s="118" t="s">
        <v>10</v>
      </c>
      <c r="D43" s="118"/>
      <c r="E43" s="118"/>
      <c r="F43" s="43"/>
      <c r="G43" s="119" t="s">
        <v>66</v>
      </c>
      <c r="H43" s="120">
        <v>972</v>
      </c>
      <c r="I43" s="121">
        <v>104</v>
      </c>
      <c r="J43" s="122"/>
      <c r="K43" s="123"/>
      <c r="L43" s="124" t="e">
        <f>L44+L46+L50</f>
        <v>#REF!</v>
      </c>
    </row>
    <row r="44" spans="1:12" ht="56.25" customHeight="1" x14ac:dyDescent="0.25">
      <c r="A44" s="140" t="s">
        <v>67</v>
      </c>
      <c r="B44" s="141" t="s">
        <v>10</v>
      </c>
      <c r="C44" s="141" t="s">
        <v>10</v>
      </c>
      <c r="D44" s="141" t="s">
        <v>10</v>
      </c>
      <c r="E44" s="141"/>
      <c r="F44" s="49"/>
      <c r="G44" s="50" t="s">
        <v>14</v>
      </c>
      <c r="H44" s="51">
        <v>972</v>
      </c>
      <c r="I44" s="52">
        <v>104</v>
      </c>
      <c r="J44" s="53">
        <v>20500</v>
      </c>
      <c r="K44" s="54"/>
      <c r="L44" s="71">
        <f>L45</f>
        <v>1377</v>
      </c>
    </row>
    <row r="45" spans="1:12" ht="100.5" customHeight="1" x14ac:dyDescent="0.25">
      <c r="A45" s="142" t="s">
        <v>67</v>
      </c>
      <c r="B45" s="143" t="s">
        <v>10</v>
      </c>
      <c r="C45" s="143" t="s">
        <v>10</v>
      </c>
      <c r="D45" s="143" t="s">
        <v>10</v>
      </c>
      <c r="E45" s="143" t="s">
        <v>10</v>
      </c>
      <c r="F45" s="56"/>
      <c r="G45" s="57" t="s">
        <v>85</v>
      </c>
      <c r="H45" s="58">
        <v>972</v>
      </c>
      <c r="I45" s="59">
        <v>104</v>
      </c>
      <c r="J45" s="60">
        <v>20500</v>
      </c>
      <c r="K45" s="61">
        <v>100</v>
      </c>
      <c r="L45" s="72">
        <f>Роспись!M47</f>
        <v>1377</v>
      </c>
    </row>
    <row r="46" spans="1:12" ht="54.75" customHeight="1" x14ac:dyDescent="0.25">
      <c r="A46" s="140" t="s">
        <v>67</v>
      </c>
      <c r="B46" s="141" t="s">
        <v>10</v>
      </c>
      <c r="C46" s="141" t="s">
        <v>10</v>
      </c>
      <c r="D46" s="141" t="s">
        <v>1</v>
      </c>
      <c r="E46" s="141"/>
      <c r="F46" s="49"/>
      <c r="G46" s="74" t="s">
        <v>15</v>
      </c>
      <c r="H46" s="51">
        <v>972</v>
      </c>
      <c r="I46" s="52">
        <v>104</v>
      </c>
      <c r="J46" s="53">
        <v>20601</v>
      </c>
      <c r="K46" s="54"/>
      <c r="L46" s="71" t="e">
        <f>L47+L48+L49</f>
        <v>#REF!</v>
      </c>
    </row>
    <row r="47" spans="1:12" ht="97.5" customHeight="1" x14ac:dyDescent="0.25">
      <c r="A47" s="142" t="s">
        <v>67</v>
      </c>
      <c r="B47" s="143" t="s">
        <v>10</v>
      </c>
      <c r="C47" s="143" t="s">
        <v>10</v>
      </c>
      <c r="D47" s="143" t="s">
        <v>1</v>
      </c>
      <c r="E47" s="143" t="s">
        <v>10</v>
      </c>
      <c r="F47" s="56"/>
      <c r="G47" s="57" t="s">
        <v>85</v>
      </c>
      <c r="H47" s="58">
        <v>972</v>
      </c>
      <c r="I47" s="59">
        <v>104</v>
      </c>
      <c r="J47" s="60">
        <v>20601</v>
      </c>
      <c r="K47" s="61">
        <v>100</v>
      </c>
      <c r="L47" s="72" t="e">
        <f>Роспись!#REF!</f>
        <v>#REF!</v>
      </c>
    </row>
    <row r="48" spans="1:12" ht="51.75" customHeight="1" x14ac:dyDescent="0.25">
      <c r="A48" s="142" t="s">
        <v>67</v>
      </c>
      <c r="B48" s="143" t="s">
        <v>10</v>
      </c>
      <c r="C48" s="143" t="s">
        <v>10</v>
      </c>
      <c r="D48" s="143" t="s">
        <v>1</v>
      </c>
      <c r="E48" s="143" t="s">
        <v>1</v>
      </c>
      <c r="F48" s="75"/>
      <c r="G48" s="77" t="s">
        <v>81</v>
      </c>
      <c r="H48" s="58">
        <v>972</v>
      </c>
      <c r="I48" s="59">
        <v>104</v>
      </c>
      <c r="J48" s="60">
        <v>20601</v>
      </c>
      <c r="K48" s="61">
        <v>200</v>
      </c>
      <c r="L48" s="72">
        <f>Роспись!M52</f>
        <v>3879.4</v>
      </c>
    </row>
    <row r="49" spans="1:12" ht="37.5" customHeight="1" x14ac:dyDescent="0.25">
      <c r="A49" s="142" t="s">
        <v>67</v>
      </c>
      <c r="B49" s="143" t="s">
        <v>10</v>
      </c>
      <c r="C49" s="143" t="s">
        <v>10</v>
      </c>
      <c r="D49" s="143" t="s">
        <v>1</v>
      </c>
      <c r="E49" s="143" t="s">
        <v>67</v>
      </c>
      <c r="F49" s="56"/>
      <c r="G49" s="57" t="s">
        <v>84</v>
      </c>
      <c r="H49" s="58">
        <v>972</v>
      </c>
      <c r="I49" s="59">
        <v>104</v>
      </c>
      <c r="J49" s="60">
        <v>20601</v>
      </c>
      <c r="K49" s="61">
        <v>800</v>
      </c>
      <c r="L49" s="72">
        <f>Роспись!M54</f>
        <v>4.2</v>
      </c>
    </row>
    <row r="50" spans="1:12" ht="60.75" customHeight="1" x14ac:dyDescent="0.25">
      <c r="A50" s="140" t="s">
        <v>67</v>
      </c>
      <c r="B50" s="141" t="s">
        <v>10</v>
      </c>
      <c r="C50" s="141" t="s">
        <v>10</v>
      </c>
      <c r="D50" s="141" t="s">
        <v>67</v>
      </c>
      <c r="E50" s="141"/>
      <c r="F50" s="73"/>
      <c r="G50" s="50" t="s">
        <v>88</v>
      </c>
      <c r="H50" s="51">
        <v>972</v>
      </c>
      <c r="I50" s="52">
        <v>104</v>
      </c>
      <c r="J50" s="53">
        <v>28001</v>
      </c>
      <c r="K50" s="54"/>
      <c r="L50" s="71" t="e">
        <f>L51</f>
        <v>#REF!</v>
      </c>
    </row>
    <row r="51" spans="1:12" ht="63.75" customHeight="1" x14ac:dyDescent="0.25">
      <c r="A51" s="142" t="s">
        <v>67</v>
      </c>
      <c r="B51" s="143" t="s">
        <v>10</v>
      </c>
      <c r="C51" s="143" t="s">
        <v>10</v>
      </c>
      <c r="D51" s="143" t="s">
        <v>67</v>
      </c>
      <c r="E51" s="143" t="s">
        <v>10</v>
      </c>
      <c r="F51" s="75"/>
      <c r="G51" s="57" t="s">
        <v>16</v>
      </c>
      <c r="H51" s="64">
        <v>972</v>
      </c>
      <c r="I51" s="65">
        <v>104</v>
      </c>
      <c r="J51" s="66">
        <v>28001</v>
      </c>
      <c r="K51" s="67">
        <v>200</v>
      </c>
      <c r="L51" s="70" t="e">
        <f>Роспись!#REF!</f>
        <v>#REF!</v>
      </c>
    </row>
    <row r="52" spans="1:12" ht="25.5" customHeight="1" x14ac:dyDescent="0.25">
      <c r="A52" s="117" t="s">
        <v>67</v>
      </c>
      <c r="B52" s="118" t="s">
        <v>10</v>
      </c>
      <c r="C52" s="118" t="s">
        <v>1</v>
      </c>
      <c r="D52" s="118"/>
      <c r="E52" s="118"/>
      <c r="F52" s="43"/>
      <c r="G52" s="119" t="s">
        <v>6</v>
      </c>
      <c r="H52" s="120">
        <v>972</v>
      </c>
      <c r="I52" s="125">
        <v>111</v>
      </c>
      <c r="J52" s="126"/>
      <c r="K52" s="123"/>
      <c r="L52" s="124">
        <f>L53</f>
        <v>0</v>
      </c>
    </row>
    <row r="53" spans="1:12" ht="38.25" customHeight="1" x14ac:dyDescent="0.25">
      <c r="A53" s="140" t="s">
        <v>67</v>
      </c>
      <c r="B53" s="141" t="s">
        <v>10</v>
      </c>
      <c r="C53" s="141" t="s">
        <v>1</v>
      </c>
      <c r="D53" s="141" t="s">
        <v>10</v>
      </c>
      <c r="E53" s="141"/>
      <c r="F53" s="49"/>
      <c r="G53" s="50" t="s">
        <v>7</v>
      </c>
      <c r="H53" s="51">
        <v>972</v>
      </c>
      <c r="I53" s="78">
        <v>111</v>
      </c>
      <c r="J53" s="79">
        <v>700100</v>
      </c>
      <c r="K53" s="54"/>
      <c r="L53" s="55">
        <f>L54</f>
        <v>0</v>
      </c>
    </row>
    <row r="54" spans="1:12" ht="21" customHeight="1" x14ac:dyDescent="0.25">
      <c r="A54" s="142" t="s">
        <v>67</v>
      </c>
      <c r="B54" s="143" t="s">
        <v>10</v>
      </c>
      <c r="C54" s="143" t="s">
        <v>1</v>
      </c>
      <c r="D54" s="143" t="s">
        <v>10</v>
      </c>
      <c r="E54" s="143" t="s">
        <v>10</v>
      </c>
      <c r="F54" s="56"/>
      <c r="G54" s="57" t="s">
        <v>60</v>
      </c>
      <c r="H54" s="58">
        <v>972</v>
      </c>
      <c r="I54" s="80">
        <v>111</v>
      </c>
      <c r="J54" s="81">
        <v>700100</v>
      </c>
      <c r="K54" s="61">
        <v>800</v>
      </c>
      <c r="L54" s="62">
        <f>Роспись!M64</f>
        <v>0</v>
      </c>
    </row>
    <row r="55" spans="1:12" ht="25.5" customHeight="1" x14ac:dyDescent="0.25">
      <c r="A55" s="117" t="s">
        <v>67</v>
      </c>
      <c r="B55" s="118" t="s">
        <v>10</v>
      </c>
      <c r="C55" s="118" t="s">
        <v>67</v>
      </c>
      <c r="D55" s="118"/>
      <c r="E55" s="118"/>
      <c r="F55" s="43"/>
      <c r="G55" s="119" t="s">
        <v>4</v>
      </c>
      <c r="H55" s="120">
        <v>972</v>
      </c>
      <c r="I55" s="125">
        <v>113</v>
      </c>
      <c r="J55" s="126"/>
      <c r="K55" s="123"/>
      <c r="L55" s="124" t="e">
        <f>L56+L58+L60+L62+L64</f>
        <v>#REF!</v>
      </c>
    </row>
    <row r="56" spans="1:12" ht="65.25" customHeight="1" x14ac:dyDescent="0.25">
      <c r="A56" s="140" t="s">
        <v>67</v>
      </c>
      <c r="B56" s="141" t="s">
        <v>10</v>
      </c>
      <c r="C56" s="141" t="s">
        <v>67</v>
      </c>
      <c r="D56" s="141" t="s">
        <v>10</v>
      </c>
      <c r="E56" s="141"/>
      <c r="F56" s="49"/>
      <c r="G56" s="50" t="s">
        <v>19</v>
      </c>
      <c r="H56" s="51">
        <v>972</v>
      </c>
      <c r="I56" s="78">
        <v>113</v>
      </c>
      <c r="J56" s="79">
        <v>900100</v>
      </c>
      <c r="K56" s="54"/>
      <c r="L56" s="55">
        <f>L57</f>
        <v>87.5</v>
      </c>
    </row>
    <row r="57" spans="1:12" ht="48.75" customHeight="1" x14ac:dyDescent="0.25">
      <c r="A57" s="142" t="s">
        <v>67</v>
      </c>
      <c r="B57" s="143" t="s">
        <v>10</v>
      </c>
      <c r="C57" s="143" t="s">
        <v>67</v>
      </c>
      <c r="D57" s="143" t="s">
        <v>10</v>
      </c>
      <c r="E57" s="143" t="s">
        <v>10</v>
      </c>
      <c r="F57" s="56"/>
      <c r="G57" s="77" t="s">
        <v>81</v>
      </c>
      <c r="H57" s="58">
        <v>972</v>
      </c>
      <c r="I57" s="80">
        <v>113</v>
      </c>
      <c r="J57" s="81">
        <v>900100</v>
      </c>
      <c r="K57" s="61">
        <v>200</v>
      </c>
      <c r="L57" s="62">
        <f>Роспись!M68</f>
        <v>87.5</v>
      </c>
    </row>
    <row r="58" spans="1:12" ht="90.75" customHeight="1" x14ac:dyDescent="0.25">
      <c r="A58" s="140" t="s">
        <v>67</v>
      </c>
      <c r="B58" s="141" t="s">
        <v>10</v>
      </c>
      <c r="C58" s="141" t="s">
        <v>67</v>
      </c>
      <c r="D58" s="141" t="s">
        <v>1</v>
      </c>
      <c r="E58" s="141"/>
      <c r="F58" s="49"/>
      <c r="G58" s="50" t="s">
        <v>20</v>
      </c>
      <c r="H58" s="51">
        <v>972</v>
      </c>
      <c r="I58" s="78">
        <v>113</v>
      </c>
      <c r="J58" s="79">
        <v>920100</v>
      </c>
      <c r="K58" s="54"/>
      <c r="L58" s="55" t="e">
        <f>L59</f>
        <v>#REF!</v>
      </c>
    </row>
    <row r="59" spans="1:12" ht="20.25" customHeight="1" x14ac:dyDescent="0.25">
      <c r="A59" s="142" t="s">
        <v>67</v>
      </c>
      <c r="B59" s="143" t="s">
        <v>10</v>
      </c>
      <c r="C59" s="143" t="s">
        <v>67</v>
      </c>
      <c r="D59" s="143" t="s">
        <v>1</v>
      </c>
      <c r="E59" s="143" t="s">
        <v>10</v>
      </c>
      <c r="F59" s="56"/>
      <c r="G59" s="85" t="s">
        <v>35</v>
      </c>
      <c r="H59" s="58">
        <v>972</v>
      </c>
      <c r="I59" s="80">
        <v>113</v>
      </c>
      <c r="J59" s="81">
        <v>920100</v>
      </c>
      <c r="K59" s="61">
        <v>600</v>
      </c>
      <c r="L59" s="62" t="e">
        <f>Роспись!#REF!</f>
        <v>#REF!</v>
      </c>
    </row>
    <row r="60" spans="1:12" ht="38.25" customHeight="1" x14ac:dyDescent="0.25">
      <c r="A60" s="140" t="s">
        <v>67</v>
      </c>
      <c r="B60" s="141" t="s">
        <v>10</v>
      </c>
      <c r="C60" s="141" t="s">
        <v>67</v>
      </c>
      <c r="D60" s="141" t="s">
        <v>67</v>
      </c>
      <c r="E60" s="141"/>
      <c r="F60" s="49"/>
      <c r="G60" s="50" t="s">
        <v>97</v>
      </c>
      <c r="H60" s="51">
        <v>972</v>
      </c>
      <c r="I60" s="78">
        <v>113</v>
      </c>
      <c r="J60" s="79">
        <v>920200</v>
      </c>
      <c r="K60" s="54"/>
      <c r="L60" s="55" t="e">
        <f>L61</f>
        <v>#REF!</v>
      </c>
    </row>
    <row r="61" spans="1:12" ht="54" customHeight="1" x14ac:dyDescent="0.25">
      <c r="A61" s="142" t="s">
        <v>67</v>
      </c>
      <c r="B61" s="143" t="s">
        <v>10</v>
      </c>
      <c r="C61" s="143" t="s">
        <v>67</v>
      </c>
      <c r="D61" s="143" t="s">
        <v>67</v>
      </c>
      <c r="E61" s="143" t="s">
        <v>10</v>
      </c>
      <c r="F61" s="56"/>
      <c r="G61" s="77" t="s">
        <v>81</v>
      </c>
      <c r="H61" s="58">
        <v>972</v>
      </c>
      <c r="I61" s="80">
        <v>113</v>
      </c>
      <c r="J61" s="81">
        <v>920200</v>
      </c>
      <c r="K61" s="61">
        <v>200</v>
      </c>
      <c r="L61" s="62" t="e">
        <f>Роспись!#REF!</f>
        <v>#REF!</v>
      </c>
    </row>
    <row r="62" spans="1:12" ht="63" customHeight="1" x14ac:dyDescent="0.25">
      <c r="A62" s="140" t="s">
        <v>67</v>
      </c>
      <c r="B62" s="141" t="s">
        <v>10</v>
      </c>
      <c r="C62" s="141" t="s">
        <v>67</v>
      </c>
      <c r="D62" s="141" t="s">
        <v>68</v>
      </c>
      <c r="E62" s="141"/>
      <c r="F62" s="49"/>
      <c r="G62" s="50" t="s">
        <v>98</v>
      </c>
      <c r="H62" s="51">
        <v>972</v>
      </c>
      <c r="I62" s="78">
        <v>113</v>
      </c>
      <c r="J62" s="79">
        <v>920500</v>
      </c>
      <c r="K62" s="54"/>
      <c r="L62" s="55" t="e">
        <f>L63</f>
        <v>#REF!</v>
      </c>
    </row>
    <row r="63" spans="1:12" ht="38.25" customHeight="1" x14ac:dyDescent="0.25">
      <c r="A63" s="142" t="s">
        <v>67</v>
      </c>
      <c r="B63" s="143" t="s">
        <v>10</v>
      </c>
      <c r="C63" s="143" t="s">
        <v>67</v>
      </c>
      <c r="D63" s="143" t="s">
        <v>68</v>
      </c>
      <c r="E63" s="143" t="s">
        <v>10</v>
      </c>
      <c r="F63" s="63"/>
      <c r="G63" s="77" t="s">
        <v>82</v>
      </c>
      <c r="H63" s="58">
        <v>972</v>
      </c>
      <c r="I63" s="80">
        <v>113</v>
      </c>
      <c r="J63" s="81">
        <v>920500</v>
      </c>
      <c r="K63" s="61">
        <v>800</v>
      </c>
      <c r="L63" s="62" t="e">
        <f>Роспись!#REF!</f>
        <v>#REF!</v>
      </c>
    </row>
    <row r="64" spans="1:12" ht="61.5" customHeight="1" x14ac:dyDescent="0.25">
      <c r="A64" s="140" t="s">
        <v>67</v>
      </c>
      <c r="B64" s="141" t="s">
        <v>10</v>
      </c>
      <c r="C64" s="141" t="s">
        <v>67</v>
      </c>
      <c r="D64" s="141" t="s">
        <v>69</v>
      </c>
      <c r="E64" s="141"/>
      <c r="F64" s="49"/>
      <c r="G64" s="50" t="s">
        <v>21</v>
      </c>
      <c r="H64" s="51">
        <v>972</v>
      </c>
      <c r="I64" s="78">
        <v>113</v>
      </c>
      <c r="J64" s="79">
        <v>920300</v>
      </c>
      <c r="K64" s="54"/>
      <c r="L64" s="55">
        <f>L65</f>
        <v>5.4</v>
      </c>
    </row>
    <row r="65" spans="1:12" ht="51.75" customHeight="1" x14ac:dyDescent="0.25">
      <c r="A65" s="142" t="s">
        <v>67</v>
      </c>
      <c r="B65" s="143" t="s">
        <v>10</v>
      </c>
      <c r="C65" s="143" t="s">
        <v>67</v>
      </c>
      <c r="D65" s="143" t="s">
        <v>69</v>
      </c>
      <c r="E65" s="143" t="s">
        <v>10</v>
      </c>
      <c r="F65" s="56"/>
      <c r="G65" s="77" t="s">
        <v>81</v>
      </c>
      <c r="H65" s="58">
        <v>972</v>
      </c>
      <c r="I65" s="80">
        <v>113</v>
      </c>
      <c r="J65" s="81">
        <v>920300</v>
      </c>
      <c r="K65" s="61">
        <v>200</v>
      </c>
      <c r="L65" s="62">
        <f>Роспись!M71</f>
        <v>5.4</v>
      </c>
    </row>
    <row r="66" spans="1:12" ht="38.25" customHeight="1" x14ac:dyDescent="0.25">
      <c r="A66" s="135" t="s">
        <v>67</v>
      </c>
      <c r="B66" s="136" t="s">
        <v>1</v>
      </c>
      <c r="C66" s="136"/>
      <c r="D66" s="136"/>
      <c r="E66" s="136"/>
      <c r="F66" s="156"/>
      <c r="G66" s="157" t="s">
        <v>22</v>
      </c>
      <c r="H66" s="104">
        <v>972</v>
      </c>
      <c r="I66" s="132">
        <v>300</v>
      </c>
      <c r="J66" s="158"/>
      <c r="K66" s="159"/>
      <c r="L66" s="138">
        <f>L67</f>
        <v>62.5</v>
      </c>
    </row>
    <row r="67" spans="1:12" ht="56.25" customHeight="1" x14ac:dyDescent="0.25">
      <c r="A67" s="117" t="s">
        <v>67</v>
      </c>
      <c r="B67" s="118" t="s">
        <v>1</v>
      </c>
      <c r="C67" s="118" t="s">
        <v>10</v>
      </c>
      <c r="D67" s="118"/>
      <c r="E67" s="118"/>
      <c r="F67" s="160"/>
      <c r="G67" s="119" t="s">
        <v>32</v>
      </c>
      <c r="H67" s="120">
        <v>972</v>
      </c>
      <c r="I67" s="121">
        <v>309</v>
      </c>
      <c r="J67" s="122"/>
      <c r="K67" s="123" t="s">
        <v>3</v>
      </c>
      <c r="L67" s="124">
        <f>L68</f>
        <v>62.5</v>
      </c>
    </row>
    <row r="68" spans="1:12" ht="55.5" customHeight="1" x14ac:dyDescent="0.25">
      <c r="A68" s="140" t="s">
        <v>67</v>
      </c>
      <c r="B68" s="141" t="s">
        <v>1</v>
      </c>
      <c r="C68" s="141" t="s">
        <v>10</v>
      </c>
      <c r="D68" s="141" t="s">
        <v>10</v>
      </c>
      <c r="E68" s="141"/>
      <c r="F68" s="144"/>
      <c r="G68" s="161" t="s">
        <v>96</v>
      </c>
      <c r="H68" s="162">
        <v>972</v>
      </c>
      <c r="I68" s="163">
        <v>309</v>
      </c>
      <c r="J68" s="164">
        <v>2190300</v>
      </c>
      <c r="K68" s="165"/>
      <c r="L68" s="166">
        <f>L69</f>
        <v>62.5</v>
      </c>
    </row>
    <row r="69" spans="1:12" ht="49.5" customHeight="1" x14ac:dyDescent="0.25">
      <c r="A69" s="142" t="s">
        <v>67</v>
      </c>
      <c r="B69" s="143" t="s">
        <v>1</v>
      </c>
      <c r="C69" s="143" t="s">
        <v>10</v>
      </c>
      <c r="D69" s="143" t="s">
        <v>10</v>
      </c>
      <c r="E69" s="143" t="s">
        <v>10</v>
      </c>
      <c r="F69" s="56"/>
      <c r="G69" s="77" t="s">
        <v>81</v>
      </c>
      <c r="H69" s="58">
        <v>972</v>
      </c>
      <c r="I69" s="59">
        <v>309</v>
      </c>
      <c r="J69" s="60">
        <v>2190300</v>
      </c>
      <c r="K69" s="61">
        <v>200</v>
      </c>
      <c r="L69" s="72">
        <f>Роспись!M99</f>
        <v>62.5</v>
      </c>
    </row>
    <row r="70" spans="1:12" ht="13.8" x14ac:dyDescent="0.25">
      <c r="A70" s="135" t="s">
        <v>67</v>
      </c>
      <c r="B70" s="136" t="s">
        <v>67</v>
      </c>
      <c r="C70" s="136"/>
      <c r="D70" s="136"/>
      <c r="E70" s="136"/>
      <c r="F70" s="137"/>
      <c r="G70" s="131" t="s">
        <v>86</v>
      </c>
      <c r="H70" s="104">
        <v>972</v>
      </c>
      <c r="I70" s="132">
        <v>400</v>
      </c>
      <c r="J70" s="133"/>
      <c r="K70" s="134"/>
      <c r="L70" s="138">
        <f>L71</f>
        <v>100</v>
      </c>
    </row>
    <row r="71" spans="1:12" ht="27.75" customHeight="1" x14ac:dyDescent="0.25">
      <c r="A71" s="117" t="s">
        <v>67</v>
      </c>
      <c r="B71" s="118" t="s">
        <v>67</v>
      </c>
      <c r="C71" s="118" t="s">
        <v>10</v>
      </c>
      <c r="D71" s="118"/>
      <c r="E71" s="118"/>
      <c r="F71" s="167"/>
      <c r="G71" s="170" t="s">
        <v>87</v>
      </c>
      <c r="H71" s="120">
        <v>972</v>
      </c>
      <c r="I71" s="121">
        <v>401</v>
      </c>
      <c r="J71" s="168"/>
      <c r="K71" s="169"/>
      <c r="L71" s="124">
        <f>L72</f>
        <v>100</v>
      </c>
    </row>
    <row r="72" spans="1:12" ht="57.75" customHeight="1" x14ac:dyDescent="0.25">
      <c r="A72" s="140" t="s">
        <v>67</v>
      </c>
      <c r="B72" s="141" t="s">
        <v>67</v>
      </c>
      <c r="C72" s="141" t="s">
        <v>10</v>
      </c>
      <c r="D72" s="141" t="s">
        <v>10</v>
      </c>
      <c r="E72" s="141"/>
      <c r="F72" s="56"/>
      <c r="G72" s="76" t="s">
        <v>95</v>
      </c>
      <c r="H72" s="51">
        <v>972</v>
      </c>
      <c r="I72" s="52">
        <v>401</v>
      </c>
      <c r="J72" s="53">
        <v>7950300</v>
      </c>
      <c r="K72" s="61"/>
      <c r="L72" s="71">
        <v>100</v>
      </c>
    </row>
    <row r="73" spans="1:12" ht="48.75" customHeight="1" x14ac:dyDescent="0.25">
      <c r="A73" s="142" t="s">
        <v>67</v>
      </c>
      <c r="B73" s="143" t="s">
        <v>67</v>
      </c>
      <c r="C73" s="143" t="s">
        <v>10</v>
      </c>
      <c r="D73" s="143" t="s">
        <v>10</v>
      </c>
      <c r="E73" s="143" t="s">
        <v>10</v>
      </c>
      <c r="F73" s="56"/>
      <c r="G73" s="77" t="s">
        <v>81</v>
      </c>
      <c r="H73" s="58">
        <v>972</v>
      </c>
      <c r="I73" s="82">
        <v>401</v>
      </c>
      <c r="J73" s="66">
        <v>7950300</v>
      </c>
      <c r="K73" s="61">
        <v>200</v>
      </c>
      <c r="L73" s="72">
        <v>100</v>
      </c>
    </row>
    <row r="74" spans="1:12" ht="36.75" customHeight="1" x14ac:dyDescent="0.25">
      <c r="A74" s="109" t="s">
        <v>67</v>
      </c>
      <c r="B74" s="110" t="s">
        <v>68</v>
      </c>
      <c r="C74" s="110"/>
      <c r="D74" s="110"/>
      <c r="E74" s="110"/>
      <c r="F74" s="38"/>
      <c r="G74" s="111" t="s">
        <v>23</v>
      </c>
      <c r="H74" s="112">
        <v>972</v>
      </c>
      <c r="I74" s="113">
        <v>500</v>
      </c>
      <c r="J74" s="114"/>
      <c r="K74" s="115"/>
      <c r="L74" s="116" t="e">
        <f>L75</f>
        <v>#REF!</v>
      </c>
    </row>
    <row r="75" spans="1:12" ht="27.75" customHeight="1" x14ac:dyDescent="0.25">
      <c r="A75" s="117" t="s">
        <v>67</v>
      </c>
      <c r="B75" s="118" t="s">
        <v>68</v>
      </c>
      <c r="C75" s="118" t="s">
        <v>10</v>
      </c>
      <c r="D75" s="118"/>
      <c r="E75" s="118"/>
      <c r="F75" s="43"/>
      <c r="G75" s="119" t="s">
        <v>5</v>
      </c>
      <c r="H75" s="120">
        <v>972</v>
      </c>
      <c r="I75" s="121">
        <v>503</v>
      </c>
      <c r="J75" s="122"/>
      <c r="K75" s="123"/>
      <c r="L75" s="124" t="e">
        <f>L76</f>
        <v>#REF!</v>
      </c>
    </row>
    <row r="76" spans="1:12" ht="23.25" customHeight="1" x14ac:dyDescent="0.25">
      <c r="A76" s="140" t="s">
        <v>67</v>
      </c>
      <c r="B76" s="141" t="s">
        <v>68</v>
      </c>
      <c r="C76" s="141" t="s">
        <v>10</v>
      </c>
      <c r="D76" s="141" t="s">
        <v>10</v>
      </c>
      <c r="E76" s="141"/>
      <c r="F76" s="73"/>
      <c r="G76" s="50" t="s">
        <v>39</v>
      </c>
      <c r="H76" s="51">
        <v>972</v>
      </c>
      <c r="I76" s="52">
        <v>503</v>
      </c>
      <c r="J76" s="53">
        <v>6000000</v>
      </c>
      <c r="K76" s="54"/>
      <c r="L76" s="55" t="e">
        <f>L77</f>
        <v>#REF!</v>
      </c>
    </row>
    <row r="77" spans="1:12" ht="45.75" customHeight="1" x14ac:dyDescent="0.25">
      <c r="A77" s="142" t="s">
        <v>67</v>
      </c>
      <c r="B77" s="143" t="s">
        <v>68</v>
      </c>
      <c r="C77" s="143" t="s">
        <v>10</v>
      </c>
      <c r="D77" s="143" t="s">
        <v>10</v>
      </c>
      <c r="E77" s="143" t="s">
        <v>10</v>
      </c>
      <c r="F77" s="56"/>
      <c r="G77" s="77" t="s">
        <v>81</v>
      </c>
      <c r="H77" s="58">
        <v>972</v>
      </c>
      <c r="I77" s="59">
        <v>503</v>
      </c>
      <c r="J77" s="60">
        <v>6000000</v>
      </c>
      <c r="K77" s="61">
        <v>200</v>
      </c>
      <c r="L77" s="62" t="e">
        <f>Роспись!#REF!</f>
        <v>#REF!</v>
      </c>
    </row>
    <row r="78" spans="1:12" ht="30.75" customHeight="1" x14ac:dyDescent="0.25">
      <c r="A78" s="109" t="s">
        <v>67</v>
      </c>
      <c r="B78" s="110" t="s">
        <v>69</v>
      </c>
      <c r="C78" s="110"/>
      <c r="D78" s="110"/>
      <c r="E78" s="110"/>
      <c r="F78" s="38"/>
      <c r="G78" s="111" t="s">
        <v>26</v>
      </c>
      <c r="H78" s="112">
        <v>972</v>
      </c>
      <c r="I78" s="113">
        <v>600</v>
      </c>
      <c r="J78" s="114"/>
      <c r="K78" s="115"/>
      <c r="L78" s="116">
        <f>L79</f>
        <v>1105.2</v>
      </c>
    </row>
    <row r="79" spans="1:12" ht="33.75" customHeight="1" x14ac:dyDescent="0.25">
      <c r="A79" s="117" t="s">
        <v>67</v>
      </c>
      <c r="B79" s="118" t="s">
        <v>69</v>
      </c>
      <c r="C79" s="118" t="s">
        <v>10</v>
      </c>
      <c r="D79" s="118"/>
      <c r="E79" s="118"/>
      <c r="F79" s="43"/>
      <c r="G79" s="119" t="s">
        <v>27</v>
      </c>
      <c r="H79" s="120">
        <v>972</v>
      </c>
      <c r="I79" s="121">
        <v>605</v>
      </c>
      <c r="J79" s="122"/>
      <c r="K79" s="123"/>
      <c r="L79" s="124">
        <f>L80</f>
        <v>1105.2</v>
      </c>
    </row>
    <row r="80" spans="1:12" ht="51" customHeight="1" x14ac:dyDescent="0.25">
      <c r="A80" s="140" t="s">
        <v>67</v>
      </c>
      <c r="B80" s="141" t="s">
        <v>69</v>
      </c>
      <c r="C80" s="141" t="s">
        <v>10</v>
      </c>
      <c r="D80" s="141" t="s">
        <v>10</v>
      </c>
      <c r="E80" s="141"/>
      <c r="F80" s="73"/>
      <c r="G80" s="50" t="s">
        <v>28</v>
      </c>
      <c r="H80" s="51">
        <v>972</v>
      </c>
      <c r="I80" s="52">
        <v>605</v>
      </c>
      <c r="J80" s="53">
        <v>4100100</v>
      </c>
      <c r="K80" s="54"/>
      <c r="L80" s="55">
        <f>L81</f>
        <v>1105.2</v>
      </c>
    </row>
    <row r="81" spans="1:12" ht="46.5" customHeight="1" x14ac:dyDescent="0.25">
      <c r="A81" s="142" t="s">
        <v>67</v>
      </c>
      <c r="B81" s="143" t="s">
        <v>69</v>
      </c>
      <c r="C81" s="143" t="s">
        <v>10</v>
      </c>
      <c r="D81" s="143" t="s">
        <v>10</v>
      </c>
      <c r="E81" s="143" t="s">
        <v>10</v>
      </c>
      <c r="F81" s="75"/>
      <c r="G81" s="77" t="s">
        <v>81</v>
      </c>
      <c r="H81" s="58">
        <v>972</v>
      </c>
      <c r="I81" s="59">
        <v>605</v>
      </c>
      <c r="J81" s="60">
        <v>4100100</v>
      </c>
      <c r="K81" s="61">
        <v>200</v>
      </c>
      <c r="L81" s="62">
        <f>Роспись!M124</f>
        <v>1105.2</v>
      </c>
    </row>
    <row r="82" spans="1:12" ht="25.5" customHeight="1" x14ac:dyDescent="0.25">
      <c r="A82" s="109" t="s">
        <v>67</v>
      </c>
      <c r="B82" s="110" t="s">
        <v>70</v>
      </c>
      <c r="C82" s="110"/>
      <c r="D82" s="110"/>
      <c r="E82" s="110"/>
      <c r="F82" s="38"/>
      <c r="G82" s="111" t="s">
        <v>25</v>
      </c>
      <c r="H82" s="112">
        <v>972</v>
      </c>
      <c r="I82" s="113">
        <v>700</v>
      </c>
      <c r="J82" s="114"/>
      <c r="K82" s="115"/>
      <c r="L82" s="116">
        <f>L83</f>
        <v>845</v>
      </c>
    </row>
    <row r="83" spans="1:12" ht="30.75" customHeight="1" x14ac:dyDescent="0.25">
      <c r="A83" s="117" t="s">
        <v>67</v>
      </c>
      <c r="B83" s="118" t="s">
        <v>70</v>
      </c>
      <c r="C83" s="118" t="s">
        <v>10</v>
      </c>
      <c r="D83" s="118"/>
      <c r="E83" s="118"/>
      <c r="F83" s="43"/>
      <c r="G83" s="119" t="s">
        <v>9</v>
      </c>
      <c r="H83" s="120">
        <v>972</v>
      </c>
      <c r="I83" s="121">
        <v>707</v>
      </c>
      <c r="J83" s="122"/>
      <c r="K83" s="123"/>
      <c r="L83" s="124">
        <f>L84+L86</f>
        <v>845</v>
      </c>
    </row>
    <row r="84" spans="1:12" ht="36" customHeight="1" x14ac:dyDescent="0.25">
      <c r="A84" s="140" t="s">
        <v>67</v>
      </c>
      <c r="B84" s="141" t="s">
        <v>70</v>
      </c>
      <c r="C84" s="141" t="s">
        <v>10</v>
      </c>
      <c r="D84" s="141" t="s">
        <v>10</v>
      </c>
      <c r="E84" s="141"/>
      <c r="F84" s="73"/>
      <c r="G84" s="88" t="s">
        <v>57</v>
      </c>
      <c r="H84" s="51">
        <v>972</v>
      </c>
      <c r="I84" s="78">
        <v>707</v>
      </c>
      <c r="J84" s="53">
        <v>4310000</v>
      </c>
      <c r="K84" s="54"/>
      <c r="L84" s="71">
        <f>L85</f>
        <v>545</v>
      </c>
    </row>
    <row r="85" spans="1:12" ht="49.5" customHeight="1" x14ac:dyDescent="0.25">
      <c r="A85" s="142" t="s">
        <v>67</v>
      </c>
      <c r="B85" s="143" t="s">
        <v>70</v>
      </c>
      <c r="C85" s="143" t="s">
        <v>10</v>
      </c>
      <c r="D85" s="143" t="s">
        <v>10</v>
      </c>
      <c r="E85" s="143" t="s">
        <v>10</v>
      </c>
      <c r="F85" s="75"/>
      <c r="G85" s="77" t="s">
        <v>81</v>
      </c>
      <c r="H85" s="58">
        <v>972</v>
      </c>
      <c r="I85" s="80">
        <v>707</v>
      </c>
      <c r="J85" s="60">
        <v>4310000</v>
      </c>
      <c r="K85" s="61">
        <v>200</v>
      </c>
      <c r="L85" s="72">
        <f>Роспись!M133</f>
        <v>545</v>
      </c>
    </row>
    <row r="86" spans="1:12" ht="41.25" customHeight="1" x14ac:dyDescent="0.25">
      <c r="A86" s="140" t="s">
        <v>67</v>
      </c>
      <c r="B86" s="141" t="s">
        <v>70</v>
      </c>
      <c r="C86" s="141" t="s">
        <v>1</v>
      </c>
      <c r="D86" s="141" t="s">
        <v>10</v>
      </c>
      <c r="E86" s="141"/>
      <c r="F86" s="49"/>
      <c r="G86" s="50" t="s">
        <v>58</v>
      </c>
      <c r="H86" s="51">
        <v>972</v>
      </c>
      <c r="I86" s="78">
        <v>707</v>
      </c>
      <c r="J86" s="53">
        <v>7950200</v>
      </c>
      <c r="K86" s="54"/>
      <c r="L86" s="71">
        <f>L87</f>
        <v>300</v>
      </c>
    </row>
    <row r="87" spans="1:12" ht="58.5" customHeight="1" x14ac:dyDescent="0.25">
      <c r="A87" s="142" t="s">
        <v>67</v>
      </c>
      <c r="B87" s="143" t="s">
        <v>70</v>
      </c>
      <c r="C87" s="143" t="s">
        <v>1</v>
      </c>
      <c r="D87" s="143" t="s">
        <v>10</v>
      </c>
      <c r="E87" s="143" t="s">
        <v>10</v>
      </c>
      <c r="F87" s="56"/>
      <c r="G87" s="77" t="s">
        <v>81</v>
      </c>
      <c r="H87" s="58">
        <v>972</v>
      </c>
      <c r="I87" s="80">
        <v>707</v>
      </c>
      <c r="J87" s="60">
        <v>7950200</v>
      </c>
      <c r="K87" s="61">
        <v>200</v>
      </c>
      <c r="L87" s="72">
        <v>300</v>
      </c>
    </row>
    <row r="88" spans="1:12" ht="26.25" customHeight="1" x14ac:dyDescent="0.25">
      <c r="A88" s="109" t="s">
        <v>67</v>
      </c>
      <c r="B88" s="110" t="s">
        <v>71</v>
      </c>
      <c r="C88" s="110"/>
      <c r="D88" s="110"/>
      <c r="E88" s="110"/>
      <c r="F88" s="38"/>
      <c r="G88" s="111" t="s">
        <v>31</v>
      </c>
      <c r="H88" s="112">
        <v>972</v>
      </c>
      <c r="I88" s="113">
        <v>800</v>
      </c>
      <c r="J88" s="114"/>
      <c r="K88" s="115"/>
      <c r="L88" s="116">
        <f>L89</f>
        <v>2223.1999999999998</v>
      </c>
    </row>
    <row r="89" spans="1:12" ht="32.25" customHeight="1" x14ac:dyDescent="0.25">
      <c r="A89" s="117" t="s">
        <v>67</v>
      </c>
      <c r="B89" s="118" t="s">
        <v>71</v>
      </c>
      <c r="C89" s="118" t="s">
        <v>10</v>
      </c>
      <c r="D89" s="118"/>
      <c r="E89" s="118"/>
      <c r="F89" s="43"/>
      <c r="G89" s="119" t="s">
        <v>42</v>
      </c>
      <c r="H89" s="120">
        <v>972</v>
      </c>
      <c r="I89" s="121">
        <v>801</v>
      </c>
      <c r="J89" s="122"/>
      <c r="K89" s="123"/>
      <c r="L89" s="124">
        <f>L90</f>
        <v>2223.1999999999998</v>
      </c>
    </row>
    <row r="90" spans="1:12" ht="63.75" customHeight="1" x14ac:dyDescent="0.25">
      <c r="A90" s="140" t="s">
        <v>67</v>
      </c>
      <c r="B90" s="141" t="s">
        <v>71</v>
      </c>
      <c r="C90" s="141" t="s">
        <v>10</v>
      </c>
      <c r="D90" s="141" t="s">
        <v>10</v>
      </c>
      <c r="E90" s="141"/>
      <c r="F90" s="49"/>
      <c r="G90" s="89" t="s">
        <v>94</v>
      </c>
      <c r="H90" s="51">
        <v>972</v>
      </c>
      <c r="I90" s="78">
        <v>801</v>
      </c>
      <c r="J90" s="53">
        <v>4400300</v>
      </c>
      <c r="K90" s="51"/>
      <c r="L90" s="71">
        <f>L91</f>
        <v>2223.1999999999998</v>
      </c>
    </row>
    <row r="91" spans="1:12" ht="56.25" customHeight="1" x14ac:dyDescent="0.25">
      <c r="A91" s="142" t="s">
        <v>67</v>
      </c>
      <c r="B91" s="143" t="s">
        <v>71</v>
      </c>
      <c r="C91" s="143" t="s">
        <v>10</v>
      </c>
      <c r="D91" s="143" t="s">
        <v>10</v>
      </c>
      <c r="E91" s="143" t="s">
        <v>10</v>
      </c>
      <c r="F91" s="56"/>
      <c r="G91" s="77" t="s">
        <v>81</v>
      </c>
      <c r="H91" s="58">
        <v>972</v>
      </c>
      <c r="I91" s="80">
        <v>801</v>
      </c>
      <c r="J91" s="60">
        <v>4400300</v>
      </c>
      <c r="K91" s="61">
        <v>200</v>
      </c>
      <c r="L91" s="72">
        <f>Роспись!M147</f>
        <v>2223.1999999999998</v>
      </c>
    </row>
    <row r="92" spans="1:12" ht="29.25" customHeight="1" x14ac:dyDescent="0.25">
      <c r="A92" s="109" t="s">
        <v>67</v>
      </c>
      <c r="B92" s="110" t="s">
        <v>71</v>
      </c>
      <c r="C92" s="110" t="s">
        <v>1</v>
      </c>
      <c r="D92" s="110"/>
      <c r="E92" s="110"/>
      <c r="F92" s="38"/>
      <c r="G92" s="111" t="s">
        <v>24</v>
      </c>
      <c r="H92" s="112">
        <v>972</v>
      </c>
      <c r="I92" s="113">
        <v>1000</v>
      </c>
      <c r="J92" s="114"/>
      <c r="K92" s="115"/>
      <c r="L92" s="116" t="e">
        <f>L93+L96</f>
        <v>#REF!</v>
      </c>
    </row>
    <row r="93" spans="1:12" ht="32.25" customHeight="1" x14ac:dyDescent="0.25">
      <c r="A93" s="117" t="s">
        <v>67</v>
      </c>
      <c r="B93" s="118" t="s">
        <v>71</v>
      </c>
      <c r="C93" s="118" t="s">
        <v>1</v>
      </c>
      <c r="D93" s="118" t="s">
        <v>10</v>
      </c>
      <c r="E93" s="118"/>
      <c r="F93" s="144"/>
      <c r="G93" s="119" t="s">
        <v>53</v>
      </c>
      <c r="H93" s="120">
        <v>972</v>
      </c>
      <c r="I93" s="121">
        <v>1003</v>
      </c>
      <c r="J93" s="122"/>
      <c r="K93" s="123" t="s">
        <v>3</v>
      </c>
      <c r="L93" s="124" t="e">
        <f>L94</f>
        <v>#REF!</v>
      </c>
    </row>
    <row r="94" spans="1:12" ht="60.75" customHeight="1" x14ac:dyDescent="0.25">
      <c r="A94" s="142" t="s">
        <v>67</v>
      </c>
      <c r="B94" s="143" t="s">
        <v>71</v>
      </c>
      <c r="C94" s="143" t="s">
        <v>1</v>
      </c>
      <c r="D94" s="143" t="s">
        <v>10</v>
      </c>
      <c r="E94" s="143" t="s">
        <v>10</v>
      </c>
      <c r="F94" s="144"/>
      <c r="G94" s="50" t="s">
        <v>54</v>
      </c>
      <c r="H94" s="51">
        <v>972</v>
      </c>
      <c r="I94" s="52">
        <v>1003</v>
      </c>
      <c r="J94" s="53">
        <v>5050100</v>
      </c>
      <c r="K94" s="54"/>
      <c r="L94" s="71" t="e">
        <f>L95</f>
        <v>#REF!</v>
      </c>
    </row>
    <row r="95" spans="1:12" ht="45.75" customHeight="1" x14ac:dyDescent="0.25">
      <c r="A95" s="142" t="s">
        <v>67</v>
      </c>
      <c r="B95" s="143" t="s">
        <v>71</v>
      </c>
      <c r="C95" s="143" t="s">
        <v>1</v>
      </c>
      <c r="D95" s="143" t="s">
        <v>10</v>
      </c>
      <c r="E95" s="143">
        <v>2</v>
      </c>
      <c r="F95" s="145"/>
      <c r="G95" s="57" t="s">
        <v>59</v>
      </c>
      <c r="H95" s="58">
        <v>972</v>
      </c>
      <c r="I95" s="59">
        <v>1003</v>
      </c>
      <c r="J95" s="60">
        <v>5050100</v>
      </c>
      <c r="K95" s="61">
        <v>300</v>
      </c>
      <c r="L95" s="72" t="e">
        <f>Роспись!#REF!</f>
        <v>#REF!</v>
      </c>
    </row>
    <row r="96" spans="1:12" ht="23.25" customHeight="1" x14ac:dyDescent="0.25">
      <c r="A96" s="117" t="s">
        <v>67</v>
      </c>
      <c r="B96" s="118" t="s">
        <v>71</v>
      </c>
      <c r="C96" s="118" t="s">
        <v>1</v>
      </c>
      <c r="D96" s="118" t="s">
        <v>1</v>
      </c>
      <c r="E96" s="118"/>
      <c r="F96" s="144"/>
      <c r="G96" s="119" t="s">
        <v>8</v>
      </c>
      <c r="H96" s="120">
        <v>972</v>
      </c>
      <c r="I96" s="121">
        <v>1004</v>
      </c>
      <c r="J96" s="122"/>
      <c r="K96" s="123" t="s">
        <v>3</v>
      </c>
      <c r="L96" s="124" t="e">
        <f>L97+L100+L102</f>
        <v>#REF!</v>
      </c>
    </row>
    <row r="97" spans="1:12" ht="63" customHeight="1" x14ac:dyDescent="0.25">
      <c r="A97" s="142" t="s">
        <v>67</v>
      </c>
      <c r="B97" s="143" t="s">
        <v>71</v>
      </c>
      <c r="C97" s="143" t="s">
        <v>1</v>
      </c>
      <c r="D97" s="143" t="s">
        <v>1</v>
      </c>
      <c r="E97" s="143" t="s">
        <v>10</v>
      </c>
      <c r="F97" s="144"/>
      <c r="G97" s="50" t="s">
        <v>91</v>
      </c>
      <c r="H97" s="51">
        <v>972</v>
      </c>
      <c r="I97" s="52">
        <v>1004</v>
      </c>
      <c r="J97" s="53">
        <v>28002</v>
      </c>
      <c r="K97" s="54"/>
      <c r="L97" s="71" t="e">
        <f>L98+L99</f>
        <v>#REF!</v>
      </c>
    </row>
    <row r="98" spans="1:12" ht="97.5" customHeight="1" x14ac:dyDescent="0.25">
      <c r="A98" s="140" t="s">
        <v>67</v>
      </c>
      <c r="B98" s="141" t="s">
        <v>71</v>
      </c>
      <c r="C98" s="141" t="s">
        <v>1</v>
      </c>
      <c r="D98" s="141" t="s">
        <v>1</v>
      </c>
      <c r="E98" s="141" t="s">
        <v>1</v>
      </c>
      <c r="F98" s="145"/>
      <c r="G98" s="57" t="s">
        <v>85</v>
      </c>
      <c r="H98" s="58">
        <v>972</v>
      </c>
      <c r="I98" s="59">
        <v>1004</v>
      </c>
      <c r="J98" s="60">
        <v>28002</v>
      </c>
      <c r="K98" s="61">
        <v>100</v>
      </c>
      <c r="L98" s="71" t="e">
        <f>Роспись!#REF!</f>
        <v>#REF!</v>
      </c>
    </row>
    <row r="99" spans="1:12" ht="62.25" customHeight="1" x14ac:dyDescent="0.25">
      <c r="A99" s="142" t="s">
        <v>67</v>
      </c>
      <c r="B99" s="143" t="s">
        <v>71</v>
      </c>
      <c r="C99" s="143" t="s">
        <v>1</v>
      </c>
      <c r="D99" s="143" t="s">
        <v>1</v>
      </c>
      <c r="E99" s="143" t="s">
        <v>67</v>
      </c>
      <c r="F99" s="145"/>
      <c r="G99" s="57" t="s">
        <v>16</v>
      </c>
      <c r="H99" s="58">
        <v>972</v>
      </c>
      <c r="I99" s="59">
        <v>1004</v>
      </c>
      <c r="J99" s="60">
        <v>28002</v>
      </c>
      <c r="K99" s="61">
        <v>200</v>
      </c>
      <c r="L99" s="72" t="e">
        <f>Роспись!#REF!+Роспись!#REF!</f>
        <v>#REF!</v>
      </c>
    </row>
    <row r="100" spans="1:12" ht="69" customHeight="1" x14ac:dyDescent="0.25">
      <c r="A100" s="140" t="s">
        <v>67</v>
      </c>
      <c r="B100" s="141" t="s">
        <v>71</v>
      </c>
      <c r="C100" s="141" t="s">
        <v>1</v>
      </c>
      <c r="D100" s="141" t="s">
        <v>67</v>
      </c>
      <c r="E100" s="141"/>
      <c r="F100" s="144"/>
      <c r="G100" s="90" t="s">
        <v>92</v>
      </c>
      <c r="H100" s="51">
        <v>972</v>
      </c>
      <c r="I100" s="52">
        <v>1004</v>
      </c>
      <c r="J100" s="79">
        <v>5118003</v>
      </c>
      <c r="K100" s="54"/>
      <c r="L100" s="55" t="e">
        <f>L101</f>
        <v>#REF!</v>
      </c>
    </row>
    <row r="101" spans="1:12" ht="55.5" customHeight="1" x14ac:dyDescent="0.25">
      <c r="A101" s="142" t="s">
        <v>67</v>
      </c>
      <c r="B101" s="143" t="s">
        <v>71</v>
      </c>
      <c r="C101" s="143" t="s">
        <v>1</v>
      </c>
      <c r="D101" s="143" t="s">
        <v>67</v>
      </c>
      <c r="E101" s="143" t="s">
        <v>10</v>
      </c>
      <c r="F101" s="145"/>
      <c r="G101" s="91" t="s">
        <v>16</v>
      </c>
      <c r="H101" s="58">
        <v>972</v>
      </c>
      <c r="I101" s="59">
        <v>1004</v>
      </c>
      <c r="J101" s="81">
        <v>5118003</v>
      </c>
      <c r="K101" s="61">
        <v>300</v>
      </c>
      <c r="L101" s="62" t="e">
        <f>Роспись!#REF!</f>
        <v>#REF!</v>
      </c>
    </row>
    <row r="102" spans="1:12" ht="71.25" customHeight="1" x14ac:dyDescent="0.25">
      <c r="A102" s="140" t="s">
        <v>67</v>
      </c>
      <c r="B102" s="141" t="s">
        <v>71</v>
      </c>
      <c r="C102" s="141" t="s">
        <v>1</v>
      </c>
      <c r="D102" s="141" t="s">
        <v>68</v>
      </c>
      <c r="E102" s="141"/>
      <c r="F102" s="144"/>
      <c r="G102" s="89" t="s">
        <v>93</v>
      </c>
      <c r="H102" s="51">
        <v>972</v>
      </c>
      <c r="I102" s="52">
        <v>1004</v>
      </c>
      <c r="J102" s="79">
        <v>5118004</v>
      </c>
      <c r="K102" s="54"/>
      <c r="L102" s="55" t="e">
        <f>L103</f>
        <v>#REF!</v>
      </c>
    </row>
    <row r="103" spans="1:12" ht="63.75" customHeight="1" x14ac:dyDescent="0.25">
      <c r="A103" s="142" t="s">
        <v>67</v>
      </c>
      <c r="B103" s="143" t="s">
        <v>71</v>
      </c>
      <c r="C103" s="143" t="s">
        <v>1</v>
      </c>
      <c r="D103" s="143" t="s">
        <v>68</v>
      </c>
      <c r="E103" s="143" t="s">
        <v>10</v>
      </c>
      <c r="F103" s="145"/>
      <c r="G103" s="91" t="s">
        <v>16</v>
      </c>
      <c r="H103" s="58">
        <v>972</v>
      </c>
      <c r="I103" s="59">
        <v>1004</v>
      </c>
      <c r="J103" s="81">
        <v>5118004</v>
      </c>
      <c r="K103" s="61">
        <v>300</v>
      </c>
      <c r="L103" s="62" t="e">
        <f>Роспись!#REF!</f>
        <v>#REF!</v>
      </c>
    </row>
    <row r="104" spans="1:12" ht="29.25" customHeight="1" x14ac:dyDescent="0.25">
      <c r="A104" s="109" t="s">
        <v>67</v>
      </c>
      <c r="B104" s="110" t="s">
        <v>72</v>
      </c>
      <c r="C104" s="110"/>
      <c r="D104" s="110"/>
      <c r="E104" s="110"/>
      <c r="F104" s="38"/>
      <c r="G104" s="111" t="s">
        <v>29</v>
      </c>
      <c r="H104" s="112">
        <v>972</v>
      </c>
      <c r="I104" s="113">
        <v>1100</v>
      </c>
      <c r="J104" s="114"/>
      <c r="K104" s="115"/>
      <c r="L104" s="116">
        <f>L105</f>
        <v>2011</v>
      </c>
    </row>
    <row r="105" spans="1:12" ht="30.75" customHeight="1" x14ac:dyDescent="0.25">
      <c r="A105" s="117" t="s">
        <v>67</v>
      </c>
      <c r="B105" s="118" t="s">
        <v>72</v>
      </c>
      <c r="C105" s="118" t="s">
        <v>10</v>
      </c>
      <c r="D105" s="118"/>
      <c r="E105" s="118"/>
      <c r="F105" s="43"/>
      <c r="G105" s="119" t="s">
        <v>41</v>
      </c>
      <c r="H105" s="120">
        <v>972</v>
      </c>
      <c r="I105" s="121">
        <v>1101</v>
      </c>
      <c r="J105" s="122"/>
      <c r="K105" s="123"/>
      <c r="L105" s="124">
        <f>L106</f>
        <v>2011</v>
      </c>
    </row>
    <row r="106" spans="1:12" ht="51" customHeight="1" x14ac:dyDescent="0.25">
      <c r="A106" s="140" t="s">
        <v>67</v>
      </c>
      <c r="B106" s="141" t="s">
        <v>72</v>
      </c>
      <c r="C106" s="141" t="s">
        <v>10</v>
      </c>
      <c r="D106" s="141" t="s">
        <v>10</v>
      </c>
      <c r="E106" s="141"/>
      <c r="F106" s="49"/>
      <c r="G106" s="50" t="s">
        <v>90</v>
      </c>
      <c r="H106" s="51">
        <v>972</v>
      </c>
      <c r="I106" s="78">
        <v>1101</v>
      </c>
      <c r="J106" s="79">
        <v>4870100</v>
      </c>
      <c r="K106" s="51"/>
      <c r="L106" s="71">
        <f>L107</f>
        <v>2011</v>
      </c>
    </row>
    <row r="107" spans="1:12" ht="51" customHeight="1" x14ac:dyDescent="0.25">
      <c r="A107" s="142" t="s">
        <v>67</v>
      </c>
      <c r="B107" s="143" t="s">
        <v>72</v>
      </c>
      <c r="C107" s="143" t="s">
        <v>10</v>
      </c>
      <c r="D107" s="143" t="s">
        <v>10</v>
      </c>
      <c r="E107" s="143" t="s">
        <v>10</v>
      </c>
      <c r="F107" s="56"/>
      <c r="G107" s="77" t="s">
        <v>81</v>
      </c>
      <c r="H107" s="58">
        <v>972</v>
      </c>
      <c r="I107" s="80">
        <v>1101</v>
      </c>
      <c r="J107" s="81">
        <v>4870100</v>
      </c>
      <c r="K107" s="61">
        <v>200</v>
      </c>
      <c r="L107" s="72">
        <f>Роспись!M168</f>
        <v>2011</v>
      </c>
    </row>
    <row r="108" spans="1:12" ht="30" customHeight="1" x14ac:dyDescent="0.25">
      <c r="A108" s="109" t="s">
        <v>67</v>
      </c>
      <c r="B108" s="110" t="s">
        <v>73</v>
      </c>
      <c r="C108" s="110"/>
      <c r="D108" s="110"/>
      <c r="E108" s="110"/>
      <c r="F108" s="38"/>
      <c r="G108" s="111" t="s">
        <v>36</v>
      </c>
      <c r="H108" s="112">
        <v>972</v>
      </c>
      <c r="I108" s="113">
        <v>1200</v>
      </c>
      <c r="J108" s="114"/>
      <c r="K108" s="115"/>
      <c r="L108" s="116" t="e">
        <f>L109</f>
        <v>#REF!</v>
      </c>
    </row>
    <row r="109" spans="1:12" ht="28.5" customHeight="1" x14ac:dyDescent="0.25">
      <c r="A109" s="117" t="s">
        <v>67</v>
      </c>
      <c r="B109" s="118" t="s">
        <v>73</v>
      </c>
      <c r="C109" s="118" t="s">
        <v>10</v>
      </c>
      <c r="D109" s="118"/>
      <c r="E109" s="118"/>
      <c r="F109" s="43"/>
      <c r="G109" s="119" t="s">
        <v>40</v>
      </c>
      <c r="H109" s="120">
        <v>972</v>
      </c>
      <c r="I109" s="121">
        <v>1202</v>
      </c>
      <c r="J109" s="122"/>
      <c r="K109" s="123"/>
      <c r="L109" s="124" t="e">
        <f>L110+L112</f>
        <v>#REF!</v>
      </c>
    </row>
    <row r="110" spans="1:12" ht="41.25" customHeight="1" x14ac:dyDescent="0.25">
      <c r="A110" s="140" t="s">
        <v>67</v>
      </c>
      <c r="B110" s="141" t="s">
        <v>73</v>
      </c>
      <c r="C110" s="141" t="s">
        <v>10</v>
      </c>
      <c r="D110" s="141" t="s">
        <v>10</v>
      </c>
      <c r="E110" s="141"/>
      <c r="F110" s="49"/>
      <c r="G110" s="88" t="s">
        <v>56</v>
      </c>
      <c r="H110" s="51">
        <v>972</v>
      </c>
      <c r="I110" s="78">
        <v>1202</v>
      </c>
      <c r="J110" s="79">
        <v>4570100</v>
      </c>
      <c r="K110" s="54"/>
      <c r="L110" s="71">
        <f>L111</f>
        <v>2301.6999999999998</v>
      </c>
    </row>
    <row r="111" spans="1:12" ht="52.5" customHeight="1" x14ac:dyDescent="0.25">
      <c r="A111" s="142" t="s">
        <v>67</v>
      </c>
      <c r="B111" s="143" t="s">
        <v>73</v>
      </c>
      <c r="C111" s="143" t="s">
        <v>10</v>
      </c>
      <c r="D111" s="143" t="s">
        <v>10</v>
      </c>
      <c r="E111" s="143" t="s">
        <v>10</v>
      </c>
      <c r="F111" s="56"/>
      <c r="G111" s="77" t="s">
        <v>81</v>
      </c>
      <c r="H111" s="58">
        <v>972</v>
      </c>
      <c r="I111" s="80">
        <v>1202</v>
      </c>
      <c r="J111" s="81">
        <v>4570100</v>
      </c>
      <c r="K111" s="61">
        <v>200</v>
      </c>
      <c r="L111" s="72">
        <f>Роспись!M173</f>
        <v>2301.6999999999998</v>
      </c>
    </row>
    <row r="112" spans="1:12" ht="33.75" customHeight="1" x14ac:dyDescent="0.25">
      <c r="A112" s="140" t="s">
        <v>67</v>
      </c>
      <c r="B112" s="141" t="s">
        <v>73</v>
      </c>
      <c r="C112" s="141" t="s">
        <v>10</v>
      </c>
      <c r="D112" s="141" t="s">
        <v>1</v>
      </c>
      <c r="E112" s="141"/>
      <c r="F112" s="49"/>
      <c r="G112" s="89" t="s">
        <v>89</v>
      </c>
      <c r="H112" s="51">
        <v>972</v>
      </c>
      <c r="I112" s="78">
        <v>1202</v>
      </c>
      <c r="J112" s="53">
        <v>4570300</v>
      </c>
      <c r="K112" s="54"/>
      <c r="L112" s="71" t="e">
        <f>L113</f>
        <v>#REF!</v>
      </c>
    </row>
    <row r="113" spans="1:12" ht="51.75" customHeight="1" x14ac:dyDescent="0.25">
      <c r="A113" s="142" t="s">
        <v>67</v>
      </c>
      <c r="B113" s="143" t="s">
        <v>73</v>
      </c>
      <c r="C113" s="143" t="s">
        <v>10</v>
      </c>
      <c r="D113" s="143" t="s">
        <v>1</v>
      </c>
      <c r="E113" s="143" t="s">
        <v>10</v>
      </c>
      <c r="F113" s="63"/>
      <c r="G113" s="77" t="s">
        <v>81</v>
      </c>
      <c r="H113" s="58">
        <v>972</v>
      </c>
      <c r="I113" s="80">
        <v>1202</v>
      </c>
      <c r="J113" s="60">
        <v>4570300</v>
      </c>
      <c r="K113" s="61">
        <v>200</v>
      </c>
      <c r="L113" s="72" t="e">
        <f>Роспись!#REF!</f>
        <v>#REF!</v>
      </c>
    </row>
    <row r="114" spans="1:12" ht="30" customHeight="1" x14ac:dyDescent="0.25">
      <c r="A114" s="146"/>
      <c r="B114" s="147"/>
      <c r="C114" s="147"/>
      <c r="D114" s="147"/>
      <c r="E114" s="147"/>
      <c r="F114" s="92"/>
      <c r="G114" s="93" t="s">
        <v>2</v>
      </c>
      <c r="H114" s="94"/>
      <c r="I114" s="95"/>
      <c r="J114" s="96"/>
      <c r="K114" s="97"/>
      <c r="L114" s="9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2021-04-16T11:29:57Z</cp:lastPrinted>
  <dcterms:created xsi:type="dcterms:W3CDTF">1996-10-08T23:32:33Z</dcterms:created>
  <dcterms:modified xsi:type="dcterms:W3CDTF">2022-03-29T10:05:51Z</dcterms:modified>
</cp:coreProperties>
</file>